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20115" windowHeight="7890" tabRatio="792" activeTab="1"/>
  </bookViews>
  <sheets>
    <sheet name="สรุป" sheetId="81" r:id="rId1"/>
    <sheet name="KPI8" sheetId="80" r:id="rId2"/>
    <sheet name="KPI9" sheetId="72" r:id="rId3"/>
    <sheet name="KPI14" sheetId="57" r:id="rId4"/>
    <sheet name="KPI20" sheetId="19" r:id="rId5"/>
    <sheet name="KPI21" sheetId="45" r:id="rId6"/>
    <sheet name="KPI22" sheetId="44" r:id="rId7"/>
  </sheets>
  <definedNames>
    <definedName name="_xlnm.Print_Area" localSheetId="3">'KPI14'!$A$1:$G$27</definedName>
    <definedName name="_xlnm.Print_Area" localSheetId="4">'KPI20'!$A$1:$H$26</definedName>
    <definedName name="_xlnm.Print_Area" localSheetId="5">'KPI21'!$A$1:$J$26</definedName>
    <definedName name="_xlnm.Print_Area" localSheetId="6">'KPI22'!$A$1:$H$29</definedName>
    <definedName name="_xlnm.Print_Area" localSheetId="1">'KPI8'!$A$1:$L$64</definedName>
    <definedName name="_xlnm.Print_Area" localSheetId="2">'KPI9'!$A$1:$Q$28</definedName>
    <definedName name="_xlnm.Print_Titles" localSheetId="1">'KPI8'!$7:$8</definedName>
  </definedNames>
  <calcPr calcId="144525"/>
</workbook>
</file>

<file path=xl/calcChain.xml><?xml version="1.0" encoding="utf-8"?>
<calcChain xmlns="http://schemas.openxmlformats.org/spreadsheetml/2006/main">
  <c r="E105" i="81" l="1"/>
  <c r="E106" i="81"/>
  <c r="E107" i="81"/>
  <c r="E108" i="81"/>
  <c r="E109" i="81"/>
  <c r="E110" i="81"/>
  <c r="E111" i="81"/>
  <c r="E112" i="81"/>
  <c r="E113" i="81"/>
  <c r="E114" i="81"/>
  <c r="E115" i="81"/>
  <c r="E116" i="81"/>
  <c r="E117" i="81"/>
  <c r="E118" i="81"/>
  <c r="E104" i="81"/>
  <c r="G10" i="57"/>
  <c r="G11" i="57"/>
  <c r="G12" i="57"/>
  <c r="G13" i="57"/>
  <c r="G14" i="57"/>
  <c r="G15" i="57"/>
  <c r="G16" i="57"/>
  <c r="G17" i="57"/>
  <c r="G18" i="57"/>
  <c r="G19" i="57"/>
  <c r="G9" i="57"/>
  <c r="F10" i="57"/>
  <c r="F11" i="57"/>
  <c r="F12" i="57"/>
  <c r="F13" i="57"/>
  <c r="F14" i="57"/>
  <c r="F15" i="57"/>
  <c r="F16" i="57"/>
  <c r="F17" i="57"/>
  <c r="F18" i="57"/>
  <c r="F19" i="57"/>
  <c r="E11" i="80"/>
  <c r="F11" i="80"/>
  <c r="G11" i="80"/>
  <c r="H11" i="80"/>
  <c r="I11" i="80"/>
  <c r="J11" i="80"/>
  <c r="K11" i="80"/>
  <c r="L10" i="80"/>
  <c r="L9" i="80"/>
  <c r="D11" i="80"/>
  <c r="L54" i="80"/>
  <c r="L49" i="80"/>
  <c r="L43" i="80"/>
  <c r="L37" i="80"/>
  <c r="L30" i="80"/>
  <c r="L24" i="80"/>
  <c r="L18" i="80"/>
  <c r="L12" i="80"/>
  <c r="L11" i="80" l="1"/>
  <c r="L35" i="80"/>
  <c r="L55" i="80" l="1"/>
  <c r="D43" i="80"/>
  <c r="L50" i="80"/>
  <c r="L51" i="80"/>
  <c r="L52" i="80"/>
  <c r="L53" i="80"/>
  <c r="L38" i="80"/>
  <c r="L39" i="80"/>
  <c r="L40" i="80"/>
  <c r="L41" i="80"/>
  <c r="L42" i="80"/>
  <c r="L36" i="80"/>
  <c r="L31" i="80"/>
  <c r="L32" i="80"/>
  <c r="L33" i="80"/>
  <c r="L34" i="80"/>
  <c r="L25" i="80"/>
  <c r="L26" i="80"/>
  <c r="L27" i="80"/>
  <c r="L28" i="80"/>
  <c r="L29" i="80"/>
  <c r="L19" i="80"/>
  <c r="L20" i="80"/>
  <c r="L21" i="80"/>
  <c r="L22" i="80"/>
  <c r="L23" i="80"/>
  <c r="L13" i="80"/>
  <c r="L14" i="80"/>
  <c r="L15" i="80"/>
  <c r="L16" i="80"/>
  <c r="L17" i="80"/>
  <c r="K49" i="80" l="1"/>
  <c r="E49" i="80"/>
  <c r="F49" i="80"/>
  <c r="G49" i="80"/>
  <c r="H49" i="80"/>
  <c r="I49" i="80"/>
  <c r="J49" i="80"/>
  <c r="D49" i="80"/>
  <c r="L48" i="80" s="1"/>
  <c r="L47" i="80" s="1"/>
  <c r="L46" i="80" s="1"/>
  <c r="L45" i="80" s="1"/>
  <c r="L44" i="80" s="1"/>
  <c r="E43" i="80"/>
  <c r="F43" i="80"/>
  <c r="G43" i="80"/>
  <c r="H43" i="80"/>
  <c r="I43" i="80"/>
  <c r="J43" i="80"/>
  <c r="K43" i="80"/>
  <c r="E37" i="80"/>
  <c r="F37" i="80"/>
  <c r="G37" i="80"/>
  <c r="H37" i="80"/>
  <c r="I37" i="80"/>
  <c r="J37" i="80"/>
  <c r="K37" i="80"/>
  <c r="D37" i="80"/>
  <c r="E30" i="80"/>
  <c r="F30" i="80"/>
  <c r="G30" i="80"/>
  <c r="H30" i="80"/>
  <c r="I30" i="80"/>
  <c r="J30" i="80"/>
  <c r="K30" i="80"/>
  <c r="D30" i="80"/>
  <c r="E24" i="80"/>
  <c r="F24" i="80"/>
  <c r="G24" i="80"/>
  <c r="H24" i="80"/>
  <c r="I24" i="80"/>
  <c r="J24" i="80"/>
  <c r="K24" i="80"/>
  <c r="D24" i="80"/>
  <c r="K18" i="80"/>
  <c r="J18" i="80"/>
  <c r="I18" i="80"/>
  <c r="H18" i="80"/>
  <c r="G18" i="80"/>
  <c r="F18" i="80"/>
  <c r="E18" i="80"/>
  <c r="D18" i="80"/>
  <c r="E12" i="80"/>
  <c r="F12" i="80"/>
  <c r="G12" i="80"/>
  <c r="H12" i="80"/>
  <c r="I12" i="80"/>
  <c r="J12" i="80"/>
  <c r="K12" i="80"/>
  <c r="D12" i="80"/>
  <c r="F9" i="57" l="1"/>
</calcChain>
</file>

<file path=xl/sharedStrings.xml><?xml version="1.0" encoding="utf-8"?>
<sst xmlns="http://schemas.openxmlformats.org/spreadsheetml/2006/main" count="326" uniqueCount="171">
  <si>
    <t>ลำดับ</t>
  </si>
  <si>
    <t>เฉลี่ยรวม</t>
  </si>
  <si>
    <t>รายงานผลการดำเนินงานตามแผนปฏิบัติงานประจำปีงบประมาณ พ.ศ. 2559</t>
  </si>
  <si>
    <t>ตัวชี้วัดที่ 8  :  ผู้ใช้บัณฑิตมีความพึงพอใจต่อคุณภาพบัณฑิต  อย่างน้อยร้อยละ 80</t>
  </si>
  <si>
    <t>ตัวชี้วัดที่ 9  :  ภาวะการมีงานทำของบัณฑิตหรือประกอบอาชีพอิสระภายใน  1  ปี  อย่างน้อยร้อยละ 80</t>
  </si>
  <si>
    <t>ร้อยละ</t>
  </si>
  <si>
    <t xml:space="preserve"> </t>
  </si>
  <si>
    <t xml:space="preserve"> ปัจจัยเสี่ยง </t>
  </si>
  <si>
    <t xml:space="preserve">ระดับความเสี่ยง (ผล) </t>
  </si>
  <si>
    <t xml:space="preserve">ระดับความเสี่ยง (แผน) </t>
  </si>
  <si>
    <t xml:space="preserve">ผู้รับผิดชอบ </t>
  </si>
  <si>
    <t>สถานะ 
(ระดับความเสี่ยง)</t>
  </si>
  <si>
    <t>ตัวชี้วัดที่ 22  :  ความเสี่ยงที่สามารถดำเนินการควบคุมให้อยู่ในระดับที่ลดลง  อย่างน้อยร้อยละ 80</t>
  </si>
  <si>
    <t>ตัวชี้วัดที่ 21  :  ทุกหลักสูตรผ่านการประเมินคุณภาพภายใน</t>
  </si>
  <si>
    <t>ตัวชี้วัดที่ 14  :  ความพึงพอใจของผู้รับบริการของทุกหน่วยงาน  อย่างน้อยร้อยละ 80</t>
  </si>
  <si>
    <t>หน่วยงานรับผิดชอบ  :  คณะ/วิทยาลัย</t>
  </si>
  <si>
    <t>หน่วยงานรายงานผล  :  กองวิเทศสัมพันธ์และการประกันคุณภาพ</t>
  </si>
  <si>
    <t>ประเด็นความเสี่ยง</t>
  </si>
  <si>
    <t>ประเด็นการประเมิน</t>
  </si>
  <si>
    <t>ศึกษาต่อ</t>
  </si>
  <si>
    <t>ความซื่อสัตย์สุจริต เคารพในจรรยาบรรณวิชาชีพ</t>
  </si>
  <si>
    <t>ความมีวินัย ตรงต่อเวลา รับผิดชอบต่อหน้าที่</t>
  </si>
  <si>
    <t>ความอดทน อดกลั้น ขยัน อุตสาหะในการทำงาน</t>
  </si>
  <si>
    <t>ความเสียสละ เห็นแก่ประโยชน์ส่วนรวม</t>
  </si>
  <si>
    <t>การประพฤติตนอยู่ในศีลธรรมอันดี</t>
  </si>
  <si>
    <t>ด้านคุณธรรม จริยธรรม</t>
  </si>
  <si>
    <t>ด้านความรู้</t>
  </si>
  <si>
    <t>ด้านทักษะปัญญา</t>
  </si>
  <si>
    <t>ความรู้เชิงวิชาการทั่วไป องค์ความรู้/ข่าวสารใหม่ๆ ทันต่อเหตุการณ์</t>
  </si>
  <si>
    <t>ความรู้ความสามารถ รู้ลึกในวิชาชีพ</t>
  </si>
  <si>
    <t>ความสามารถในการนำความรู้ที่เรียนมาประยุกต์ไปใช้ในการปฏิบัติงานได้อย่างสร้างสรรค์</t>
  </si>
  <si>
    <t>ความสามารถในการวิเคราะห์และแก้ไขปัญหาด้วยวิธีการที่เหมาะสมตามหลักวิชาการวิชาชีพ</t>
  </si>
  <si>
    <t>ความสามารถในการบูรณาการความรู้ในวิชาชีพกับความรู้ในศาสตร์อื่นๆ ที่เกี่ยวข้อง</t>
  </si>
  <si>
    <t>ความสามารถในการวางแผนการทำงานได้อย่างเป็นระบบ</t>
  </si>
  <si>
    <t>ความสามารถในการวิเคราะห์และสรุปประเด็นปัญหาที่เกิดขึ้น</t>
  </si>
  <si>
    <t>ความสามารถในการแก้ปัญหาของงานได้อย่างเป็นระบบและใช้ข้อมูลประกอบการตัดสินใจ</t>
  </si>
  <si>
    <t>มีความคิดริเริ่มสร้างสรรค์และสามารถต่อยอดองค์ความรู้จากความรู้เดิมได้</t>
  </si>
  <si>
    <t>ความเป็นผู้แสวงหาความรู้เพิ่มเติม เรียนรู้ด้วยตนเองอย่างต่อเนื่อง</t>
  </si>
  <si>
    <t>ความสามารถในการสื่อสารกับผู้ร่วมงานได้อย่างมีประสิทธิภาพ</t>
  </si>
  <si>
    <t>ความเป็นผู้นำ  ผู้ริเริ่มแสดงประเด็นในการแก้ไขปัญหา พร้อมทั้งแสดงจุดยืนตามหลักวิชาการอย่างเหมาะสม</t>
  </si>
  <si>
    <t>ความสามารถในการปรับตัวและทำงานร่วมกับผู้อื่น ทั้งในฐานะผู้นำและผู้ตามตามที่ได้รับมอบหมายได้อย่างมีประสิทธิภาพ</t>
  </si>
  <si>
    <t>ความสามารถในการปรับตัวให้เข้ากับระบบงาน</t>
  </si>
  <si>
    <t xml:space="preserve">ความตระหนักในบทบาทและหน้าที่ที่พึงมีต่อตนเองและสังคม </t>
  </si>
  <si>
    <t>ด้านทักษะความสัมพันธ์ระหว่างบุคคลและ
ความรับผิดชอบ</t>
  </si>
  <si>
    <t>คน</t>
  </si>
  <si>
    <t xml:space="preserve">บัณฑิตได้งานทำและ
ประกอบอาชีพอิสระภายใน  1  ปี  </t>
  </si>
  <si>
    <t xml:space="preserve">บัณฑิตไม่ได้งานทำ
ภายใน  1  ปี  </t>
  </si>
  <si>
    <t xml:space="preserve">วิธีการจัดการความเสี่ยง / 
ผลการดำเนินงาน / มาตรการ </t>
  </si>
  <si>
    <t>คณะ/วิทยาลัย /  หลักสูตร/สาขาวิชา</t>
  </si>
  <si>
    <t>ตัวชี้วัดที่ 20  :  ผลการประเมินคุณภาพการศึกษาภายในระดับคณะและสถาบันไม่ต่ำกว่า 4.00</t>
  </si>
  <si>
    <t>ค่าเฉลี่ยของทุกตัวบ่งชี้</t>
  </si>
  <si>
    <t>ค่าเฉลี่ย
องค์ประกอบที่ 1
การผลิตบัณฑิต</t>
  </si>
  <si>
    <t>ค่าเฉลี่ย
องค์ประกอบที่ 2
การวิจัย</t>
  </si>
  <si>
    <t>ค่าเฉลี่ย
องค์ประกอบที่ 3
การบริการวิชาการ</t>
  </si>
  <si>
    <t>ค่าเฉลี่ย
องค์ประกอบที่ 4
การทำนุบำรุงศิลปะและวัฒนธรรม</t>
  </si>
  <si>
    <t>ค่าเฉลี่ย
องค์ประกอบที่ 5
การบริหารจัดการ</t>
  </si>
  <si>
    <t>หลักสูตร</t>
  </si>
  <si>
    <t>คณะ/วิทยาลัย........................................................</t>
  </si>
  <si>
    <t>หลักสูตร.............</t>
  </si>
  <si>
    <t>ด้านทักษะการวิเคราะห์เชิงตัวเลข การสื่อสาร และการใช้เทคโนโลยีสารสนเทศ</t>
  </si>
  <si>
    <t>ความสามารถในการวิเคราะห์ สังเคราะห์ข้อมูลสารสนเทศ และประยุกต์ใช้ใน
การท างาน</t>
  </si>
  <si>
    <t xml:space="preserve">ความสามารถในการใช้ภาษาไทยในการสื่อสารทั้งการพูด การเขียน และการ
สื่อความหมายโดยใช้สัญลักษณ์
</t>
  </si>
  <si>
    <t>ความสามารถในการใช้ภาษาอังกฤษ หรือภาษาอื่นๆ ที่เกี่ยวข้องในการท างาน</t>
  </si>
  <si>
    <t>ความสามารถในการใช้เทคโนโลยีสารสนเทศในแสวงหาข้อมูล/การน าเสนอ
งาน/การปฏิบัติงานให้บรรลุเป้าหมาย</t>
  </si>
  <si>
    <t>ด้านทักษะปฏิบัติ</t>
  </si>
  <si>
    <t>ความสามารถในการน าทักษะทางด้านวิชาชีพมาปฏิบัติงานได้จริง</t>
  </si>
  <si>
    <t xml:space="preserve">ความสามารถในการใช้และบ ารุงรักษาเครื่องมือ/อุปกรณ์ได้อย่างถูกต้องและ
ปลอดภัย
</t>
  </si>
  <si>
    <t>ความสามารถในการเขียนรายงานผลการปฏิบัติงานได้อย่างเหมาะสม</t>
  </si>
  <si>
    <t xml:space="preserve">ความสามารถในการสอนงานให้ผู้ได้บังคับบัญชาได้อย่างมีประสิทธิภาพ
</t>
  </si>
  <si>
    <t>มีกิจนิสัยที่ดีในการปฏิบัติงาน</t>
  </si>
  <si>
    <t>ด้านอัตลักษณ์ความเป็นบัณฑิต มทร.ศรีวิชัย</t>
  </si>
  <si>
    <t>ความเป็นนักปฏิบัติในงานวิชาชีพ</t>
  </si>
  <si>
    <t>ความเชี่ยวชาญในศาสตร์วิชาชีพของตนเองและศาสตร์ที่เกี่ยวข้อง</t>
  </si>
  <si>
    <t xml:space="preserve">ความสามารถในการคิดค้นแนวปฏิบัติ/นวัตกรรมใหม่ๆ ในการปฏิบัติงานให้
เกิดประสิทธิภาพ
</t>
  </si>
  <si>
    <t>มีจิตสำนึกด้านความปลอดภัยในการปฏิบัติงาน การรักษาสภาพแวดล้อม</t>
  </si>
  <si>
    <t>ความพึงพอใจของผู้ใช้บัณฑิตต่อคุณภาพบัณฑิต (คะแนนเต็ม 5.00)</t>
  </si>
  <si>
    <t xml:space="preserve">ความสามารถในการใช้โปรแกรมคอมพิวเตอร์สำหรับการทำงานที่เกี่ยวข้องกับวิชาชีพ 
</t>
  </si>
  <si>
    <t>ความสามารถในการใช้ความรู้ทางด้านวิทยาศาสตร์และเทคโนลียีเป็นฐานใน
การทำงาน</t>
  </si>
  <si>
    <t>ร้อยละของผู้สำเร็จการศึกษาที่ได้รับการประเมินจากผู้ใช้บัณฑิต</t>
  </si>
  <si>
    <t>จำนวนผู้สำเร็จการศึกษาทั้งหมด (คน)</t>
  </si>
  <si>
    <t>จำนวนผู้สำเร็จการศึกษาที่ได้รับการประเมินจากผู้ใช้บัณฑิต (ผู้ใช้บัณฑิตตอบแบบสอบถาม) (คน)</t>
  </si>
  <si>
    <t>ค่าเฉลี่ยทั้งหมด (คะแนนเต็ม 5.00)</t>
  </si>
  <si>
    <t xml:space="preserve">ร้อยละผู้ใช้บัณฑิตมีความพึงพอใจต่อคุณภาพบัณฑิต  </t>
  </si>
  <si>
    <t>รอบที่ 1   ข้อมูล ณ สิ้นไตรมาส 2  (1  ต.ค. 58 - 31 มี.ค. 59)</t>
  </si>
  <si>
    <t>รอบที่ 2   ข้อมูล ณ สิ้นไตรมาส 4  (1  ต.ค. 58 - 30  ก.ย. 59)</t>
  </si>
  <si>
    <t>¨</t>
  </si>
  <si>
    <t>þ</t>
  </si>
  <si>
    <t>ชื่อหน่วยงาน</t>
  </si>
  <si>
    <t>ผลการประเมิน (ร้อยละ)</t>
  </si>
  <si>
    <t>คณะวิศวกรรมศาสตร์</t>
  </si>
  <si>
    <t>กลุ่มเป้าหมาย : คณะ/วิทยาลัย (ประเมินจากทุกหลักสูตร)</t>
  </si>
  <si>
    <t>มหาวิทยาลัยเทคโนโลยีราชมงคลศรีวิชัย</t>
  </si>
  <si>
    <t>คณะบริหารธุรกิจ</t>
  </si>
  <si>
    <t>คณะศิลปศาสตร์</t>
  </si>
  <si>
    <t>คณะสถาปัตยกรรมศาสตร์</t>
  </si>
  <si>
    <t>คณะครุศาสตร์อุตสาหกรรมและเทคโนโลยี</t>
  </si>
  <si>
    <t>คณะวิทยาศาสตร์และเทคโนโลยี</t>
  </si>
  <si>
    <t>คณะเทคโนโลยีการจัดการ</t>
  </si>
  <si>
    <t>คณะเกษตรศาสตร์</t>
  </si>
  <si>
    <t>คณะอุตสาหกรรมเกษตร</t>
  </si>
  <si>
    <t>คณะสัตวแพทยศาสตร์</t>
  </si>
  <si>
    <t>คณะวิทยาศาสตร์และเทคโนโลยีการประมง</t>
  </si>
  <si>
    <t>วิทยาลัยการโรงแรมและการท่องเที่ยว</t>
  </si>
  <si>
    <t>วิทยาลัยรัตภูมิ</t>
  </si>
  <si>
    <t>วิทยาลัยเทคโนโลยีอุตสาหกรรมและการจัดการ</t>
  </si>
  <si>
    <t>ร้อยละของผู้ตอบแบบสอบถาม</t>
  </si>
  <si>
    <t xml:space="preserve">ผู้สำเร็จการศึกษาประจำปีการศึกษา 2557 </t>
  </si>
  <si>
    <t>ผู้สำเร็จการศึกษาทั้งหมด (คน)</t>
  </si>
  <si>
    <t>ตอบแบบสอบถาม (คน)</t>
  </si>
  <si>
    <t>สถานะบัณฑิตที่ตอบแบบสอบถาม</t>
  </si>
  <si>
    <t xml:space="preserve">อุปสมบบท </t>
  </si>
  <si>
    <t>เกณฑ์ทหาร</t>
  </si>
  <si>
    <t>มีงานทำระหว่างศึกษาหรือมีงานทำมาก่อนศึกษา</t>
  </si>
  <si>
    <t>หน่วยงานรับผิดชอบ  :  ทุกหน่วยงานตามโครงสร้างมหาวิทยาลัย</t>
  </si>
  <si>
    <t>ความพึงพอใจของผู้รับบริการ (คะแนนเต็ม 5.00)</t>
  </si>
  <si>
    <t>ชื่อหน่วยงาน..............................................................</t>
  </si>
  <si>
    <t>หน่วยงาน</t>
  </si>
  <si>
    <t>ด้าน........................
(ประเมินเพิ่มเติมนอกจาก 3 ด้านที่กำหนดโปรดระบุ)</t>
  </si>
  <si>
    <t>ด้านกระบวนการขั้นตอนการให้บริการ
(1)</t>
  </si>
  <si>
    <t>ด้านเจ้าหน้าที่ผู้ให้บริการ
(2)</t>
  </si>
  <si>
    <t>ด้านสิ่งอำนวยความสะดวก
(3)</t>
  </si>
  <si>
    <t>1) คณะ...</t>
  </si>
  <si>
    <t>ร้อยละความพึงพอใจของผู้รับบริการ</t>
  </si>
  <si>
    <t>เฉลี่ยรวม
(3 ด้าน) คะแนนเต็ม 5.00</t>
  </si>
  <si>
    <t>กลุ่มเป้าหมาย : ทุกหน่วยงานตามโครงสร้างมหาวิทยาลัย</t>
  </si>
  <si>
    <t>วิทยาเขตตรัง</t>
  </si>
  <si>
    <t>วิทยาเขตนครศรีธรรมราช</t>
  </si>
  <si>
    <t>สถาบันวิจัยและพัฒนา</t>
  </si>
  <si>
    <t>สถาบันทรัพยากรธรรมชาติและสิ่งแวดล้อม</t>
  </si>
  <si>
    <t>สำนักส่งเสริมวิชาการและงานทะเบียน</t>
  </si>
  <si>
    <t>สำนักวิทยบริการและเทคโนโลยีสารสนเทศ</t>
  </si>
  <si>
    <t>กองกลาง</t>
  </si>
  <si>
    <t>กองคลัง</t>
  </si>
  <si>
    <t>กองประชาสัมพันธ์</t>
  </si>
  <si>
    <t>กองบริหารงานบุคคล</t>
  </si>
  <si>
    <t>กองนโยบายและแผน</t>
  </si>
  <si>
    <t>กองออกแบบและพัฒนาอาคารสถานที่</t>
  </si>
  <si>
    <t>กองพัฒนานักศึกษา</t>
  </si>
  <si>
    <t>กองวิเทศสัมพันธ์และการประกันคุณภาพ</t>
  </si>
  <si>
    <t>หน่วยตรวจสอบภายใน</t>
  </si>
  <si>
    <t>หน่วยบริการทางวิชาการแก่สังคม</t>
  </si>
  <si>
    <t>หน่วยงานรับผิดชอบ  :  คณะ/วิทยาลัย/มหาวิทยาลัย</t>
  </si>
  <si>
    <t>มหาวิทยาลัย/คณะ/วิทยาลัย</t>
  </si>
  <si>
    <t>ผลการประเมินคุณภาพการศึกษาภายใน (รอบ 6 เดือน 1 ส.ค.58 -31 ม.ค. 59) (คะแนนเต็ม 5.00)</t>
  </si>
  <si>
    <t>การดำเนินงานระดับ.......</t>
  </si>
  <si>
    <r>
      <t xml:space="preserve">ระดับคุณภาพ
</t>
    </r>
    <r>
      <rPr>
        <b/>
        <sz val="14"/>
        <color theme="1"/>
        <rFont val="Angsana New"/>
        <family val="1"/>
      </rPr>
      <t>0.00-1.50 การดำเนินงานต้องปรับปรุงเร่งด่วน
1.51-2.50 การดำเนินงานต้องปรับรุง
2.51-3.50 การดำเนินงานระดับพอใช้
3.51-4.50 การดำเนินงานระดับดี
4.51-5.00 การดำเนินงานระดับดีมาก</t>
    </r>
  </si>
  <si>
    <r>
      <t xml:space="preserve">                   ระดับคุณภาพ
</t>
    </r>
    <r>
      <rPr>
        <b/>
        <sz val="14"/>
        <color theme="1"/>
        <rFont val="Angsana New"/>
        <family val="1"/>
      </rPr>
      <t>0.01-2.00 ระดับน้อย
2.01-3.00 ระดับปานกลาง
3.01-4.00 ระดับดี
4.01-5.00 ระดับมาก</t>
    </r>
  </si>
  <si>
    <t>คณะ..........................................................</t>
  </si>
  <si>
    <t>1.1 หลักสูตร..............................................................</t>
  </si>
  <si>
    <t>1.2 หลักสูตร..............................................................</t>
  </si>
  <si>
    <t>1.3 หลักสูตร..............................................................</t>
  </si>
  <si>
    <t>1.4 หลักสูตร..............................................................</t>
  </si>
  <si>
    <r>
      <t xml:space="preserve">การประเมิน
องค์ประกอบที่ 1 การกำกับมาตรฐาน
</t>
    </r>
    <r>
      <rPr>
        <b/>
        <sz val="16"/>
        <color theme="1"/>
        <rFont val="Wingdings 2"/>
        <family val="1"/>
        <charset val="2"/>
      </rPr>
      <t>P</t>
    </r>
    <r>
      <rPr>
        <b/>
        <sz val="13.6"/>
        <color theme="1"/>
        <rFont val="Angsana New"/>
        <family val="1"/>
      </rPr>
      <t xml:space="preserve"> หลักสูตรเป็นไปตามมาตรฐาน ,  
</t>
    </r>
    <r>
      <rPr>
        <b/>
        <sz val="13.6"/>
        <color theme="1"/>
        <rFont val="Wingdings 2"/>
        <family val="1"/>
        <charset val="2"/>
      </rPr>
      <t>O</t>
    </r>
    <r>
      <rPr>
        <b/>
        <sz val="11.55"/>
        <color theme="1"/>
        <rFont val="Angsana New"/>
        <family val="1"/>
      </rPr>
      <t xml:space="preserve"> หลักสูตรไม่ได้มาตรฐาน</t>
    </r>
  </si>
  <si>
    <t>คะแนนการประเมินเฉลี่ย</t>
  </si>
  <si>
    <t>คะแนนเฉลี่ยองค์ประกอบที่ 2
บัณฑิต</t>
  </si>
  <si>
    <t>คะแนนเฉลี่ยองค์ประกอบที่ 3
นักศึกษา</t>
  </si>
  <si>
    <t>คะแนนเฉลี่ยองค์ประกอบที่ 4
อาจารย์</t>
  </si>
  <si>
    <t>คะแนนเฉลี่ยองค์ประกอบที่ 5
หลักสูตร การเรียนการสอน การประเมินผู้เรียน</t>
  </si>
  <si>
    <t>คะแนนเฉลี่ยองค์ประกอบที่ 6
สิ่งสนับสนุนการเรียนรู้</t>
  </si>
  <si>
    <t>คะแนนเฉลี่ยทุกตัวบ่งชี้</t>
  </si>
  <si>
    <t>หน่วยงานรับผิดชอบ  :    ทุกหน่วยงานตามโครงสร้างมหาวิทยาลัย</t>
  </si>
  <si>
    <t>โครงการจัดตั้งศูนย์ศิลปะและวัฒนธรรม
ราชมงคลศรีวิชัย</t>
  </si>
  <si>
    <t>สำนักงานสภามหาวิทยาลัยเทคโนโลยีราชมงคลศรีวิชัย</t>
  </si>
  <si>
    <t>สำนักงานนิติการ</t>
  </si>
  <si>
    <t>สำนักงานอธิการบดี</t>
  </si>
  <si>
    <t>ตัวชี้วัดที่ 22  :  ความเสี่ยงที่สามารถดำเนินการควบคุมให้อยู่ในระดับที่ลดลง อย่างน้อยร้อยละ 80</t>
  </si>
  <si>
    <t>จำนวนหลักสูตรทั้งหมด</t>
  </si>
  <si>
    <r>
      <t xml:space="preserve">จำนวนหลักสูตรที่ผ่านการประเมิน
</t>
    </r>
    <r>
      <rPr>
        <b/>
        <sz val="14"/>
        <color theme="1"/>
        <rFont val="Angsana New"/>
        <family val="1"/>
      </rPr>
      <t>(หลักสูตรเป็นไปตามมาตรฐาน)</t>
    </r>
  </si>
  <si>
    <t>ร้อยละของหลักสูตรที่ผ่านการประเมิน</t>
  </si>
  <si>
    <t>กลุ่มเป้าหมาย : คณะ/วิทยาลัย</t>
  </si>
  <si>
    <t>ผลการประเมิน
(คะแนนเต็ม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</si>
</sst>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"/>
    <numFmt numFmtId="188" formatCode="0.0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Wingdings 2"/>
      <family val="1"/>
      <charset val="2"/>
    </font>
    <font>
      <b/>
      <sz val="18"/>
      <color theme="1"/>
      <name val="Angsana New"/>
      <family val="1"/>
    </font>
    <font>
      <b/>
      <sz val="20"/>
      <color theme="1"/>
      <name val="Angsana New"/>
      <family val="1"/>
    </font>
    <font>
      <sz val="20"/>
      <color theme="1"/>
      <name val="Angsana New"/>
      <family val="1"/>
    </font>
    <font>
      <b/>
      <sz val="13.6"/>
      <color theme="1"/>
      <name val="Angsana New"/>
      <family val="1"/>
    </font>
    <font>
      <b/>
      <sz val="13.6"/>
      <color theme="1"/>
      <name val="Wingdings 2"/>
      <family val="1"/>
      <charset val="2"/>
    </font>
    <font>
      <b/>
      <sz val="11.55"/>
      <color theme="1"/>
      <name val="Angsana New"/>
      <family val="1"/>
    </font>
    <font>
      <b/>
      <sz val="14"/>
      <color theme="1"/>
      <name val="Angsana New"/>
      <family val="1"/>
    </font>
    <font>
      <b/>
      <sz val="16"/>
      <color rgb="FF0000FF"/>
      <name val="Angsana New"/>
      <family val="1"/>
    </font>
    <font>
      <sz val="16"/>
      <color rgb="FF000000"/>
      <name val="Angsana New"/>
      <family val="1"/>
    </font>
    <font>
      <sz val="16"/>
      <color theme="1"/>
      <name val="Wingdings"/>
      <charset val="2"/>
    </font>
    <font>
      <sz val="16"/>
      <color rgb="FF0000FF"/>
      <name val="Angsana New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187" fontId="2" fillId="0" borderId="4" xfId="0" applyNumberFormat="1" applyFont="1" applyBorder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187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87" fontId="3" fillId="0" borderId="2" xfId="0" applyNumberFormat="1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187" fontId="3" fillId="3" borderId="1" xfId="0" applyNumberFormat="1" applyFont="1" applyFill="1" applyBorder="1" applyAlignment="1">
      <alignment horizontal="center" vertical="top"/>
    </xf>
    <xf numFmtId="187" fontId="3" fillId="3" borderId="1" xfId="0" applyNumberFormat="1" applyFont="1" applyFill="1" applyBorder="1" applyAlignment="1">
      <alignment horizontal="left" vertical="top"/>
    </xf>
    <xf numFmtId="187" fontId="3" fillId="3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188" fontId="2" fillId="0" borderId="25" xfId="0" applyNumberFormat="1" applyFont="1" applyBorder="1" applyAlignment="1">
      <alignment horizontal="left" vertical="top" wrapText="1"/>
    </xf>
    <xf numFmtId="187" fontId="2" fillId="0" borderId="23" xfId="0" applyNumberFormat="1" applyFont="1" applyBorder="1" applyAlignment="1">
      <alignment horizontal="left" vertical="top" wrapText="1"/>
    </xf>
    <xf numFmtId="188" fontId="2" fillId="0" borderId="15" xfId="0" applyNumberFormat="1" applyFont="1" applyBorder="1" applyAlignment="1">
      <alignment horizontal="left" vertical="top" wrapText="1"/>
    </xf>
    <xf numFmtId="187" fontId="2" fillId="0" borderId="18" xfId="0" applyNumberFormat="1" applyFont="1" applyBorder="1" applyAlignment="1">
      <alignment horizontal="left" vertical="top" wrapText="1"/>
    </xf>
    <xf numFmtId="187" fontId="2" fillId="0" borderId="13" xfId="0" applyNumberFormat="1" applyFont="1" applyBorder="1" applyAlignment="1">
      <alignment horizontal="center"/>
    </xf>
    <xf numFmtId="188" fontId="2" fillId="0" borderId="24" xfId="0" applyNumberFormat="1" applyFont="1" applyBorder="1" applyAlignment="1">
      <alignment horizontal="left" vertical="top" wrapText="1"/>
    </xf>
    <xf numFmtId="187" fontId="2" fillId="0" borderId="21" xfId="0" applyNumberFormat="1" applyFont="1" applyBorder="1" applyAlignment="1">
      <alignment horizontal="left" vertical="top" wrapText="1"/>
    </xf>
    <xf numFmtId="187" fontId="2" fillId="0" borderId="10" xfId="0" applyNumberFormat="1" applyFont="1" applyBorder="1" applyAlignment="1">
      <alignment horizontal="center"/>
    </xf>
    <xf numFmtId="187" fontId="2" fillId="0" borderId="26" xfId="0" applyNumberFormat="1" applyFont="1" applyBorder="1" applyAlignment="1">
      <alignment horizontal="left" vertical="top" wrapText="1"/>
    </xf>
    <xf numFmtId="187" fontId="3" fillId="3" borderId="1" xfId="0" applyNumberFormat="1" applyFont="1" applyFill="1" applyBorder="1" applyAlignment="1">
      <alignment horizontal="left" vertical="top" wrapText="1"/>
    </xf>
    <xf numFmtId="188" fontId="2" fillId="0" borderId="14" xfId="0" applyNumberFormat="1" applyFont="1" applyBorder="1" applyAlignment="1">
      <alignment horizontal="left" vertical="top" wrapText="1"/>
    </xf>
    <xf numFmtId="187" fontId="2" fillId="0" borderId="19" xfId="0" applyNumberFormat="1" applyFont="1" applyBorder="1" applyAlignment="1">
      <alignment horizontal="left" vertical="top" wrapText="1"/>
    </xf>
    <xf numFmtId="0" fontId="3" fillId="9" borderId="9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2" fontId="3" fillId="8" borderId="1" xfId="0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2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2" fontId="3" fillId="0" borderId="1" xfId="0" applyNumberFormat="1" applyFont="1" applyBorder="1"/>
    <xf numFmtId="0" fontId="12" fillId="0" borderId="0" xfId="0" applyFont="1"/>
    <xf numFmtId="2" fontId="3" fillId="0" borderId="1" xfId="0" applyNumberFormat="1" applyFont="1" applyBorder="1" applyAlignment="1">
      <alignment horizontal="center"/>
    </xf>
    <xf numFmtId="0" fontId="15" fillId="0" borderId="0" xfId="0" applyFont="1" applyAlignment="1"/>
    <xf numFmtId="0" fontId="3" fillId="9" borderId="9" xfId="0" applyFont="1" applyFill="1" applyBorder="1" applyAlignment="1">
      <alignment horizontal="center" vertical="center" wrapText="1"/>
    </xf>
    <xf numFmtId="0" fontId="2" fillId="9" borderId="3" xfId="0" applyFont="1" applyFill="1" applyBorder="1"/>
    <xf numFmtId="0" fontId="12" fillId="0" borderId="0" xfId="0" applyFont="1" applyAlignment="1"/>
    <xf numFmtId="0" fontId="3" fillId="9" borderId="9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vertical="top" wrapText="1"/>
    </xf>
    <xf numFmtId="0" fontId="3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187" fontId="3" fillId="3" borderId="1" xfId="0" applyNumberFormat="1" applyFont="1" applyFill="1" applyBorder="1" applyAlignment="1">
      <alignment horizontal="left" vertical="top" wrapText="1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187" fontId="3" fillId="3" borderId="1" xfId="0" applyNumberFormat="1" applyFont="1" applyFill="1" applyBorder="1" applyAlignment="1">
      <alignment horizontal="left" vertical="top"/>
    </xf>
    <xf numFmtId="0" fontId="2" fillId="9" borderId="5" xfId="0" applyFont="1" applyFill="1" applyBorder="1" applyAlignment="1">
      <alignment vertical="center" wrapText="1"/>
    </xf>
    <xf numFmtId="0" fontId="2" fillId="9" borderId="7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2" fillId="0" borderId="2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437029</xdr:colOff>
      <xdr:row>56</xdr:row>
      <xdr:rowOff>180522</xdr:rowOff>
    </xdr:from>
    <xdr:to>
      <xdr:col>12</xdr:col>
      <xdr:colOff>5166</xdr:colOff>
      <xdr:row>63</xdr:row>
      <xdr:rowOff>170110</xdr:rowOff>
    </xdr:to>
    <xdr:sp macro="" textlink="">
      <xdr:nvSpPr>
        <xdr:cNvPr id="2" name="TextBox 1"/>
        <xdr:cNvSpPr txBox="1"/>
      </xdr:nvSpPr>
      <xdr:spPr>
        <a:xfrm>
          <a:off x="6185647" y="25248081"/>
          <a:ext cx="3602254" cy="2029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ขอรับรองว่าข้อมูลถูกต้อง</a:t>
          </a:r>
        </a:p>
        <a:p>
          <a:endParaRPr lang="th-TH" sz="1600" b="1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ลงชื่อ.................................................................................</a:t>
          </a:r>
        </a:p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     (</a:t>
          </a:r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.................................................................................)</a:t>
          </a:r>
        </a:p>
        <a:p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ตำแหน่ง.............................................................................</a:t>
          </a:r>
        </a:p>
        <a:p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วันที่รายงาน................เดือน...............................ปี.............</a:t>
          </a:r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6</xdr:col>
      <xdr:colOff>330532</xdr:colOff>
      <xdr:row>1</xdr:row>
      <xdr:rowOff>132505</xdr:rowOff>
    </xdr:from>
    <xdr:to>
      <xdr:col>11</xdr:col>
      <xdr:colOff>190509</xdr:colOff>
      <xdr:row>3</xdr:row>
      <xdr:rowOff>255028</xdr:rowOff>
    </xdr:to>
    <xdr:sp macro="" textlink="">
      <xdr:nvSpPr>
        <xdr:cNvPr id="3" name="TextBox 2"/>
        <xdr:cNvSpPr txBox="1"/>
      </xdr:nvSpPr>
      <xdr:spPr>
        <a:xfrm>
          <a:off x="5440414" y="502299"/>
          <a:ext cx="3726007" cy="7052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  <a:sym typeface="Wingdings 2"/>
            </a:rPr>
            <a:t>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   </a:t>
          </a:r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รอบที่ 1   ข้อมูล ณ สิ้นไตรมาส 2  (1  ต.ค. 58 - 31 มี.ค. 59)</a:t>
          </a:r>
        </a:p>
        <a:p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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   </a:t>
          </a:r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รอบที่ 2   ข้อมูล ณ สิ้นไตรมาส 4  (1  ต.ค. 58 - 30  ก.ย. 59)</a:t>
          </a:r>
        </a:p>
        <a:p>
          <a:endParaRPr lang="th-TH" sz="1600" b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22</xdr:row>
      <xdr:rowOff>34844</xdr:rowOff>
    </xdr:from>
    <xdr:to>
      <xdr:col>16</xdr:col>
      <xdr:colOff>689067</xdr:colOff>
      <xdr:row>28</xdr:row>
      <xdr:rowOff>92467</xdr:rowOff>
    </xdr:to>
    <xdr:sp macro="" textlink="">
      <xdr:nvSpPr>
        <xdr:cNvPr id="2" name="TextBox 1"/>
        <xdr:cNvSpPr txBox="1"/>
      </xdr:nvSpPr>
      <xdr:spPr>
        <a:xfrm>
          <a:off x="8804817" y="7074051"/>
          <a:ext cx="4731384" cy="180000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                               ขอรับรองว่าข้อมูลถูกต้อง</a:t>
          </a:r>
        </a:p>
        <a:p>
          <a:endParaRPr lang="th-TH" sz="1600" b="1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ลงชื่อ.................................................................................</a:t>
          </a:r>
        </a:p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        (</a:t>
          </a:r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.................................................................................)</a:t>
          </a:r>
        </a:p>
        <a:p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ตำแหน่ง.............................................................................</a:t>
          </a:r>
        </a:p>
        <a:p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วันที่รายงาน................เดือน...............................ปี.............</a:t>
          </a:r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8</xdr:col>
      <xdr:colOff>987347</xdr:colOff>
      <xdr:row>1</xdr:row>
      <xdr:rowOff>23234</xdr:rowOff>
    </xdr:from>
    <xdr:to>
      <xdr:col>16</xdr:col>
      <xdr:colOff>992103</xdr:colOff>
      <xdr:row>3</xdr:row>
      <xdr:rowOff>162441</xdr:rowOff>
    </xdr:to>
    <xdr:sp macro="" textlink="">
      <xdr:nvSpPr>
        <xdr:cNvPr id="3" name="TextBox 2"/>
        <xdr:cNvSpPr txBox="1"/>
      </xdr:nvSpPr>
      <xdr:spPr>
        <a:xfrm>
          <a:off x="9943170" y="394941"/>
          <a:ext cx="4140000" cy="72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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   </a:t>
          </a:r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รอบที่ 1   ข้อมูล ณ สิ้นไตรมาส 2  (1  ต.ค. 58 - 31 มี.ค. 59)</a:t>
          </a:r>
        </a:p>
        <a:p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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   </a:t>
          </a:r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รอบที่ 2   ข้อมูล ณ สิ้นไตรมาส 4  (1  ต.ค. 58 - 30  ก.ย. 59)</a:t>
          </a:r>
        </a:p>
        <a:p>
          <a:endParaRPr lang="th-TH" sz="1600" b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1</xdr:col>
      <xdr:colOff>2404481</xdr:colOff>
      <xdr:row>12</xdr:row>
      <xdr:rowOff>34847</xdr:rowOff>
    </xdr:from>
    <xdr:to>
      <xdr:col>14</xdr:col>
      <xdr:colOff>209086</xdr:colOff>
      <xdr:row>17</xdr:row>
      <xdr:rowOff>174237</xdr:rowOff>
    </xdr:to>
    <xdr:sp macro="" textlink="">
      <xdr:nvSpPr>
        <xdr:cNvPr id="4" name="TextBox 3"/>
        <xdr:cNvSpPr txBox="1"/>
      </xdr:nvSpPr>
      <xdr:spPr>
        <a:xfrm>
          <a:off x="2834268" y="4170091"/>
          <a:ext cx="8967440" cy="15913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>
              <a:solidFill>
                <a:srgbClr val="0000FF"/>
              </a:solidFill>
              <a:latin typeface="Angsana New" pitchFamily="18" charset="-34"/>
              <a:cs typeface="Angsana New" pitchFamily="18" charset="-34"/>
            </a:rPr>
            <a:t>ตัวชี้วัดนี้คณะไม่ต้องรายงาน</a:t>
          </a:r>
          <a:r>
            <a:rPr lang="th-TH" sz="2400" baseline="0">
              <a:solidFill>
                <a:srgbClr val="0000FF"/>
              </a:solidFill>
              <a:latin typeface="Angsana New" pitchFamily="18" charset="-34"/>
              <a:cs typeface="Angsana New" pitchFamily="18" charset="-34"/>
            </a:rPr>
            <a:t> ทางกองวิเทศสัมพันธ์ฯ จะใช้ข้อมูลจากฐานข้อมูลภาวะการมีงนทำของบัณฑิต รุ่นปีการศึกษา 2557 อ้างอิง  </a:t>
          </a:r>
          <a:r>
            <a:rPr lang="en-US" sz="2400" baseline="0">
              <a:solidFill>
                <a:srgbClr val="0000FF"/>
              </a:solidFill>
              <a:latin typeface="Angsana New" pitchFamily="18" charset="-34"/>
              <a:cs typeface="Angsana New" pitchFamily="18" charset="-34"/>
            </a:rPr>
            <a:t>http://studentwork.rmutsv.ac.th/staff/Re</a:t>
          </a:r>
          <a:r>
            <a:rPr lang="th-TH" sz="2400" baseline="0">
              <a:solidFill>
                <a:srgbClr val="0000FF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en-US" sz="2400" baseline="0">
              <a:solidFill>
                <a:srgbClr val="0000FF"/>
              </a:solidFill>
              <a:latin typeface="Angsana New" pitchFamily="18" charset="-34"/>
              <a:cs typeface="Angsana New" pitchFamily="18" charset="-34"/>
            </a:rPr>
            <a:t>port_system57_mis.php?YY=2557</a:t>
          </a:r>
          <a:r>
            <a:rPr lang="th-TH" sz="2400" baseline="0">
              <a:solidFill>
                <a:srgbClr val="0000FF"/>
              </a:solidFill>
              <a:latin typeface="Angsana New" pitchFamily="18" charset="-34"/>
              <a:cs typeface="Angsana New" pitchFamily="18" charset="-34"/>
            </a:rPr>
            <a:t> (กรณีที่คณะมีการสำรวจจากบัณฑิตเพิ่มเติมให้ดำเนินการกรอกผ่านระบบ)</a:t>
          </a:r>
          <a:endParaRPr lang="th-TH" sz="2400">
            <a:solidFill>
              <a:srgbClr val="0000FF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2100392</xdr:colOff>
      <xdr:row>20</xdr:row>
      <xdr:rowOff>156365</xdr:rowOff>
    </xdr:from>
    <xdr:to>
      <xdr:col>5</xdr:col>
      <xdr:colOff>2979623</xdr:colOff>
      <xdr:row>26</xdr:row>
      <xdr:rowOff>232020</xdr:rowOff>
    </xdr:to>
    <xdr:sp macro="" textlink="">
      <xdr:nvSpPr>
        <xdr:cNvPr id="3" name="TextBox 2"/>
        <xdr:cNvSpPr txBox="1"/>
      </xdr:nvSpPr>
      <xdr:spPr>
        <a:xfrm>
          <a:off x="7766546" y="4638000"/>
          <a:ext cx="3858846" cy="18341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                               ขอรับรองว่าข้อมูลถูกต้อง</a:t>
          </a:r>
        </a:p>
        <a:p>
          <a:endParaRPr lang="th-TH" sz="1600" b="1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ลงชื่อ.................................................................................</a:t>
          </a:r>
        </a:p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        (</a:t>
          </a:r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.................................................................................)</a:t>
          </a:r>
        </a:p>
        <a:p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ตำแหน่ง.............................................................................</a:t>
          </a:r>
        </a:p>
        <a:p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วันที่รายงาน................เดือน...............................ปี.............</a:t>
          </a:r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3</xdr:col>
      <xdr:colOff>1697405</xdr:colOff>
      <xdr:row>1</xdr:row>
      <xdr:rowOff>170962</xdr:rowOff>
    </xdr:from>
    <xdr:to>
      <xdr:col>5</xdr:col>
      <xdr:colOff>2930770</xdr:colOff>
      <xdr:row>4</xdr:row>
      <xdr:rowOff>11731</xdr:rowOff>
    </xdr:to>
    <xdr:sp macro="" textlink="">
      <xdr:nvSpPr>
        <xdr:cNvPr id="4" name="TextBox 3"/>
        <xdr:cNvSpPr txBox="1"/>
      </xdr:nvSpPr>
      <xdr:spPr>
        <a:xfrm>
          <a:off x="7363559" y="537308"/>
          <a:ext cx="4212980" cy="72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  <a:sym typeface="Wingdings 2"/>
            </a:rPr>
            <a:t>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   </a:t>
          </a:r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รอบที่ 1   ข้อมูล ณ สิ้นไตรมาส 2  (1  ต.ค. 58 - 31 มี.ค. 59)</a:t>
          </a:r>
        </a:p>
        <a:p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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   </a:t>
          </a:r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รอบที่ 2   ข้อมูล ณ สิ้นไตรมาส 4  (1  ต.ค. 58 - 30  ก.ย. 59)</a:t>
          </a:r>
        </a:p>
        <a:p>
          <a:endParaRPr lang="th-TH" sz="1600" b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1255059</xdr:colOff>
      <xdr:row>16</xdr:row>
      <xdr:rowOff>167479</xdr:rowOff>
    </xdr:from>
    <xdr:to>
      <xdr:col>7</xdr:col>
      <xdr:colOff>1759323</xdr:colOff>
      <xdr:row>22</xdr:row>
      <xdr:rowOff>225098</xdr:rowOff>
    </xdr:to>
    <xdr:sp macro="" textlink="">
      <xdr:nvSpPr>
        <xdr:cNvPr id="3" name="TextBox 2"/>
        <xdr:cNvSpPr txBox="1"/>
      </xdr:nvSpPr>
      <xdr:spPr>
        <a:xfrm>
          <a:off x="8079441" y="7227185"/>
          <a:ext cx="4370294" cy="180573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ขอรับรองว่าข้อมูลถูกต้อง</a:t>
          </a:r>
        </a:p>
        <a:p>
          <a:endParaRPr lang="th-TH" sz="1600" b="1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ลงชื่อ.................................................................................</a:t>
          </a:r>
        </a:p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        (</a:t>
          </a:r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.................................................................................)</a:t>
          </a:r>
        </a:p>
        <a:p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ตำแหน่ง.............................................................................</a:t>
          </a:r>
        </a:p>
        <a:p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วันที่รายงาน................เดือน...............................ปี.............</a:t>
          </a:r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5</xdr:col>
      <xdr:colOff>22412</xdr:colOff>
      <xdr:row>2</xdr:row>
      <xdr:rowOff>64837</xdr:rowOff>
    </xdr:from>
    <xdr:to>
      <xdr:col>7</xdr:col>
      <xdr:colOff>1435138</xdr:colOff>
      <xdr:row>4</xdr:row>
      <xdr:rowOff>192006</xdr:rowOff>
    </xdr:to>
    <xdr:sp macro="" textlink="">
      <xdr:nvSpPr>
        <xdr:cNvPr id="4" name="TextBox 3"/>
        <xdr:cNvSpPr txBox="1"/>
      </xdr:nvSpPr>
      <xdr:spPr>
        <a:xfrm>
          <a:off x="8135471" y="725984"/>
          <a:ext cx="3990079" cy="709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  <a:sym typeface="Wingdings 2"/>
            </a:rPr>
            <a:t>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   </a:t>
          </a:r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รอบที่ 1   ข้อมูล ณ สิ้นไตรมาส 2  (1  ต.ค. 58 - 31 มี.ค. 59)</a:t>
          </a:r>
        </a:p>
        <a:p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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   </a:t>
          </a:r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รอบที่ 2   ข้อมูล ณ สิ้นไตรมาส 4  (1  ต.ค. 58 - 30  ก.ย. 59)</a:t>
          </a:r>
        </a:p>
        <a:p>
          <a:endParaRPr lang="th-TH" sz="1600" b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683559</xdr:colOff>
      <xdr:row>19</xdr:row>
      <xdr:rowOff>108968</xdr:rowOff>
    </xdr:from>
    <xdr:to>
      <xdr:col>9</xdr:col>
      <xdr:colOff>1646145</xdr:colOff>
      <xdr:row>25</xdr:row>
      <xdr:rowOff>191301</xdr:rowOff>
    </xdr:to>
    <xdr:sp macro="" textlink="">
      <xdr:nvSpPr>
        <xdr:cNvPr id="3" name="TextBox 2"/>
        <xdr:cNvSpPr txBox="1"/>
      </xdr:nvSpPr>
      <xdr:spPr>
        <a:xfrm>
          <a:off x="8807824" y="7639321"/>
          <a:ext cx="4279527" cy="183045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ขอรับรองว่าข้อมูลถูกต้อง</a:t>
          </a:r>
        </a:p>
        <a:p>
          <a:endParaRPr lang="th-TH" sz="1600" b="1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ลงชื่อ.................................................................................</a:t>
          </a:r>
        </a:p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        (</a:t>
          </a:r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.................................................................................)</a:t>
          </a:r>
        </a:p>
        <a:p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ตำแหน่ง.............................................................................</a:t>
          </a:r>
        </a:p>
        <a:p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วันที่รายงาน................เดือน...............................ปี.............</a:t>
          </a:r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6</xdr:col>
      <xdr:colOff>515473</xdr:colOff>
      <xdr:row>1</xdr:row>
      <xdr:rowOff>20812</xdr:rowOff>
    </xdr:from>
    <xdr:to>
      <xdr:col>9</xdr:col>
      <xdr:colOff>1748120</xdr:colOff>
      <xdr:row>3</xdr:row>
      <xdr:rowOff>107679</xdr:rowOff>
    </xdr:to>
    <xdr:sp macro="" textlink="">
      <xdr:nvSpPr>
        <xdr:cNvPr id="4" name="TextBox 3"/>
        <xdr:cNvSpPr txBox="1"/>
      </xdr:nvSpPr>
      <xdr:spPr>
        <a:xfrm>
          <a:off x="9480179" y="390606"/>
          <a:ext cx="4359088" cy="7143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  <a:sym typeface="Wingdings 2"/>
            </a:rPr>
            <a:t>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   </a:t>
          </a:r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รอบที่ 1   ข้อมูล ณ สิ้นไตรมาส 2  (1  ต.ค. 58 - 31 มี.ค. 59)</a:t>
          </a:r>
        </a:p>
        <a:p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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   </a:t>
          </a:r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รอบที่ 2   ข้อมูล ณ สิ้นไตรมาส 4  (1  ต.ค. 58 - 30  ก.ย. 59)</a:t>
          </a:r>
        </a:p>
        <a:p>
          <a:endParaRPr lang="th-TH" sz="1600" b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1951463</xdr:colOff>
      <xdr:row>22</xdr:row>
      <xdr:rowOff>23232</xdr:rowOff>
    </xdr:from>
    <xdr:to>
      <xdr:col>7</xdr:col>
      <xdr:colOff>1520762</xdr:colOff>
      <xdr:row>28</xdr:row>
      <xdr:rowOff>80853</xdr:rowOff>
    </xdr:to>
    <xdr:sp macro="" textlink="">
      <xdr:nvSpPr>
        <xdr:cNvPr id="3" name="TextBox 2"/>
        <xdr:cNvSpPr txBox="1"/>
      </xdr:nvSpPr>
      <xdr:spPr>
        <a:xfrm>
          <a:off x="10547195" y="6713964"/>
          <a:ext cx="3600000" cy="1799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ขอรับรองว่าข้อมูลถูกต้อง</a:t>
          </a:r>
        </a:p>
        <a:p>
          <a:endParaRPr lang="th-TH" sz="1600" b="1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ลงชื่อ.................................................................................</a:t>
          </a:r>
        </a:p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        (</a:t>
          </a:r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.................................................................................)</a:t>
          </a:r>
        </a:p>
        <a:p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ตำแหน่ง.............................................................................</a:t>
          </a:r>
        </a:p>
        <a:p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วันที่รายงาน................เดือน...............................ปี.............</a:t>
          </a:r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5</xdr:col>
      <xdr:colOff>1138355</xdr:colOff>
      <xdr:row>1</xdr:row>
      <xdr:rowOff>104544</xdr:rowOff>
    </xdr:from>
    <xdr:to>
      <xdr:col>7</xdr:col>
      <xdr:colOff>1067654</xdr:colOff>
      <xdr:row>3</xdr:row>
      <xdr:rowOff>243751</xdr:rowOff>
    </xdr:to>
    <xdr:sp macro="" textlink="">
      <xdr:nvSpPr>
        <xdr:cNvPr id="4" name="TextBox 3"/>
        <xdr:cNvSpPr txBox="1"/>
      </xdr:nvSpPr>
      <xdr:spPr>
        <a:xfrm>
          <a:off x="9734087" y="476251"/>
          <a:ext cx="3960000" cy="72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  <a:sym typeface="Wingdings 2"/>
            </a:rPr>
            <a:t>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   </a:t>
          </a:r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รอบที่ 1   ข้อมูล ณ สิ้นไตรมาส 2  (1  ต.ค. 58 - 31 มี.ค. 59)</a:t>
          </a:r>
        </a:p>
        <a:p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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  <a:sym typeface="Wingdings"/>
            </a:rPr>
            <a:t>   </a:t>
          </a:r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รอบที่ 2   ข้อมูล ณ สิ้นไตรมาส 4  (1  ต.ค. 58 - 30  ก.ย. 59)</a:t>
          </a:r>
        </a:p>
        <a:p>
          <a:endParaRPr lang="th-TH" sz="1600" b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40" workbookViewId="0"/>
  </sheetViews>
  <sheetFormatPr defaultRowHeight="23.25" x14ac:dyDescent="0.5"/>
  <cols>
    <col min="1" max="1" width="5.125" style="1" customWidth="1"/>
    <col min="2" max="2" width="40.25" style="1" customWidth="1"/>
    <col min="3" max="3" width="20.625" style="1" customWidth="1"/>
    <col min="4" max="4" width="17.375" style="1" customWidth="1"/>
    <col min="5" max="5" width="15.5" style="1" customWidth="1"/>
    <col min="6" max="16384" width="9" style="1"/>
  </cols>
  <sheetData>
    <row r="1" spans="1:3" ht="24.75" customHeight="1" x14ac:dyDescent="0.5">
      <c r="A1" s="18" t="s">
        <v>2</v>
      </c>
    </row>
    <row r="2" spans="1:3" x14ac:dyDescent="0.5">
      <c r="A2" s="79" t="s">
        <v>86</v>
      </c>
      <c r="B2" s="78" t="s">
        <v>83</v>
      </c>
    </row>
    <row r="3" spans="1:3" x14ac:dyDescent="0.5">
      <c r="A3" s="79" t="s">
        <v>85</v>
      </c>
      <c r="B3" s="78" t="s">
        <v>84</v>
      </c>
    </row>
    <row r="4" spans="1:3" ht="12" customHeight="1" x14ac:dyDescent="0.5">
      <c r="A4" s="79"/>
      <c r="B4" s="78"/>
    </row>
    <row r="5" spans="1:3" x14ac:dyDescent="0.5">
      <c r="A5" s="18" t="s">
        <v>3</v>
      </c>
    </row>
    <row r="6" spans="1:3" x14ac:dyDescent="0.5">
      <c r="A6" s="1" t="s">
        <v>90</v>
      </c>
    </row>
    <row r="7" spans="1:3" x14ac:dyDescent="0.5">
      <c r="A7" s="81" t="s">
        <v>0</v>
      </c>
      <c r="B7" s="81" t="s">
        <v>87</v>
      </c>
      <c r="C7" s="81" t="s">
        <v>88</v>
      </c>
    </row>
    <row r="8" spans="1:3" x14ac:dyDescent="0.5">
      <c r="A8" s="97" t="s">
        <v>91</v>
      </c>
      <c r="B8" s="98"/>
      <c r="C8" s="82"/>
    </row>
    <row r="9" spans="1:3" x14ac:dyDescent="0.5">
      <c r="A9" s="80">
        <v>1</v>
      </c>
      <c r="B9" s="32" t="s">
        <v>89</v>
      </c>
      <c r="C9" s="32"/>
    </row>
    <row r="10" spans="1:3" x14ac:dyDescent="0.5">
      <c r="A10" s="80">
        <v>2</v>
      </c>
      <c r="B10" s="32" t="s">
        <v>92</v>
      </c>
      <c r="C10" s="32"/>
    </row>
    <row r="11" spans="1:3" x14ac:dyDescent="0.5">
      <c r="A11" s="80">
        <v>3</v>
      </c>
      <c r="B11" s="32" t="s">
        <v>93</v>
      </c>
      <c r="C11" s="32"/>
    </row>
    <row r="12" spans="1:3" x14ac:dyDescent="0.5">
      <c r="A12" s="80">
        <v>4</v>
      </c>
      <c r="B12" s="32" t="s">
        <v>94</v>
      </c>
      <c r="C12" s="32"/>
    </row>
    <row r="13" spans="1:3" x14ac:dyDescent="0.5">
      <c r="A13" s="80">
        <v>5</v>
      </c>
      <c r="B13" s="32" t="s">
        <v>95</v>
      </c>
      <c r="C13" s="32"/>
    </row>
    <row r="14" spans="1:3" x14ac:dyDescent="0.5">
      <c r="A14" s="80">
        <v>6</v>
      </c>
      <c r="B14" s="32" t="s">
        <v>96</v>
      </c>
      <c r="C14" s="32"/>
    </row>
    <row r="15" spans="1:3" x14ac:dyDescent="0.5">
      <c r="A15" s="80">
        <v>7</v>
      </c>
      <c r="B15" s="32" t="s">
        <v>97</v>
      </c>
      <c r="C15" s="32"/>
    </row>
    <row r="16" spans="1:3" x14ac:dyDescent="0.5">
      <c r="A16" s="80">
        <v>8</v>
      </c>
      <c r="B16" s="32" t="s">
        <v>98</v>
      </c>
      <c r="C16" s="32"/>
    </row>
    <row r="17" spans="1:3" x14ac:dyDescent="0.5">
      <c r="A17" s="80">
        <v>9</v>
      </c>
      <c r="B17" s="32" t="s">
        <v>99</v>
      </c>
      <c r="C17" s="32"/>
    </row>
    <row r="18" spans="1:3" x14ac:dyDescent="0.5">
      <c r="A18" s="80">
        <v>10</v>
      </c>
      <c r="B18" s="32" t="s">
        <v>100</v>
      </c>
      <c r="C18" s="32"/>
    </row>
    <row r="19" spans="1:3" x14ac:dyDescent="0.5">
      <c r="A19" s="80">
        <v>11</v>
      </c>
      <c r="B19" s="32" t="s">
        <v>101</v>
      </c>
      <c r="C19" s="32"/>
    </row>
    <row r="20" spans="1:3" x14ac:dyDescent="0.5">
      <c r="A20" s="80">
        <v>12</v>
      </c>
      <c r="B20" s="32" t="s">
        <v>102</v>
      </c>
      <c r="C20" s="32"/>
    </row>
    <row r="21" spans="1:3" x14ac:dyDescent="0.5">
      <c r="A21" s="80">
        <v>13</v>
      </c>
      <c r="B21" s="32" t="s">
        <v>103</v>
      </c>
      <c r="C21" s="32"/>
    </row>
    <row r="22" spans="1:3" x14ac:dyDescent="0.5">
      <c r="A22" s="80">
        <v>14</v>
      </c>
      <c r="B22" s="32" t="s">
        <v>104</v>
      </c>
      <c r="C22" s="32"/>
    </row>
    <row r="24" spans="1:3" x14ac:dyDescent="0.5">
      <c r="A24" s="18" t="s">
        <v>4</v>
      </c>
    </row>
    <row r="25" spans="1:3" x14ac:dyDescent="0.5">
      <c r="A25" s="1" t="s">
        <v>90</v>
      </c>
    </row>
    <row r="26" spans="1:3" x14ac:dyDescent="0.5">
      <c r="A26" s="81" t="s">
        <v>0</v>
      </c>
      <c r="B26" s="81" t="s">
        <v>87</v>
      </c>
      <c r="C26" s="81" t="s">
        <v>88</v>
      </c>
    </row>
    <row r="27" spans="1:3" x14ac:dyDescent="0.5">
      <c r="A27" s="97" t="s">
        <v>91</v>
      </c>
      <c r="B27" s="98"/>
      <c r="C27" s="82"/>
    </row>
    <row r="28" spans="1:3" x14ac:dyDescent="0.5">
      <c r="A28" s="80">
        <v>1</v>
      </c>
      <c r="B28" s="32" t="s">
        <v>89</v>
      </c>
      <c r="C28" s="32"/>
    </row>
    <row r="29" spans="1:3" x14ac:dyDescent="0.5">
      <c r="A29" s="80">
        <v>2</v>
      </c>
      <c r="B29" s="32" t="s">
        <v>92</v>
      </c>
      <c r="C29" s="32"/>
    </row>
    <row r="30" spans="1:3" x14ac:dyDescent="0.5">
      <c r="A30" s="80">
        <v>3</v>
      </c>
      <c r="B30" s="32" t="s">
        <v>93</v>
      </c>
      <c r="C30" s="32"/>
    </row>
    <row r="31" spans="1:3" x14ac:dyDescent="0.5">
      <c r="A31" s="80">
        <v>4</v>
      </c>
      <c r="B31" s="32" t="s">
        <v>94</v>
      </c>
      <c r="C31" s="32"/>
    </row>
    <row r="32" spans="1:3" x14ac:dyDescent="0.5">
      <c r="A32" s="80">
        <v>5</v>
      </c>
      <c r="B32" s="32" t="s">
        <v>95</v>
      </c>
      <c r="C32" s="32"/>
    </row>
    <row r="33" spans="1:3" x14ac:dyDescent="0.5">
      <c r="A33" s="80">
        <v>6</v>
      </c>
      <c r="B33" s="32" t="s">
        <v>96</v>
      </c>
      <c r="C33" s="32"/>
    </row>
    <row r="34" spans="1:3" x14ac:dyDescent="0.5">
      <c r="A34" s="80">
        <v>7</v>
      </c>
      <c r="B34" s="32" t="s">
        <v>97</v>
      </c>
      <c r="C34" s="32"/>
    </row>
    <row r="35" spans="1:3" x14ac:dyDescent="0.5">
      <c r="A35" s="80">
        <v>8</v>
      </c>
      <c r="B35" s="32" t="s">
        <v>98</v>
      </c>
      <c r="C35" s="32"/>
    </row>
    <row r="36" spans="1:3" x14ac:dyDescent="0.5">
      <c r="A36" s="80">
        <v>9</v>
      </c>
      <c r="B36" s="32" t="s">
        <v>99</v>
      </c>
      <c r="C36" s="32"/>
    </row>
    <row r="37" spans="1:3" x14ac:dyDescent="0.5">
      <c r="A37" s="80">
        <v>10</v>
      </c>
      <c r="B37" s="32" t="s">
        <v>100</v>
      </c>
      <c r="C37" s="32"/>
    </row>
    <row r="38" spans="1:3" x14ac:dyDescent="0.5">
      <c r="A38" s="80">
        <v>11</v>
      </c>
      <c r="B38" s="32" t="s">
        <v>101</v>
      </c>
      <c r="C38" s="32"/>
    </row>
    <row r="39" spans="1:3" x14ac:dyDescent="0.5">
      <c r="A39" s="80">
        <v>12</v>
      </c>
      <c r="B39" s="32" t="s">
        <v>102</v>
      </c>
      <c r="C39" s="32"/>
    </row>
    <row r="40" spans="1:3" x14ac:dyDescent="0.5">
      <c r="A40" s="80">
        <v>13</v>
      </c>
      <c r="B40" s="32" t="s">
        <v>103</v>
      </c>
      <c r="C40" s="32"/>
    </row>
    <row r="41" spans="1:3" x14ac:dyDescent="0.5">
      <c r="A41" s="80">
        <v>14</v>
      </c>
      <c r="B41" s="32" t="s">
        <v>104</v>
      </c>
      <c r="C41" s="32"/>
    </row>
    <row r="43" spans="1:3" x14ac:dyDescent="0.5">
      <c r="A43" s="18" t="s">
        <v>14</v>
      </c>
    </row>
    <row r="44" spans="1:3" x14ac:dyDescent="0.5">
      <c r="A44" s="1" t="s">
        <v>124</v>
      </c>
    </row>
    <row r="45" spans="1:3" x14ac:dyDescent="0.5">
      <c r="A45" s="81" t="s">
        <v>0</v>
      </c>
      <c r="B45" s="81" t="s">
        <v>87</v>
      </c>
      <c r="C45" s="81" t="s">
        <v>88</v>
      </c>
    </row>
    <row r="46" spans="1:3" x14ac:dyDescent="0.5">
      <c r="A46" s="97" t="s">
        <v>91</v>
      </c>
      <c r="B46" s="98"/>
      <c r="C46" s="82"/>
    </row>
    <row r="47" spans="1:3" x14ac:dyDescent="0.5">
      <c r="A47" s="80">
        <v>1</v>
      </c>
      <c r="B47" s="32" t="s">
        <v>89</v>
      </c>
      <c r="C47" s="32"/>
    </row>
    <row r="48" spans="1:3" x14ac:dyDescent="0.5">
      <c r="A48" s="80">
        <v>2</v>
      </c>
      <c r="B48" s="32" t="s">
        <v>92</v>
      </c>
      <c r="C48" s="32"/>
    </row>
    <row r="49" spans="1:3" x14ac:dyDescent="0.5">
      <c r="A49" s="80">
        <v>3</v>
      </c>
      <c r="B49" s="32" t="s">
        <v>93</v>
      </c>
      <c r="C49" s="32"/>
    </row>
    <row r="50" spans="1:3" x14ac:dyDescent="0.5">
      <c r="A50" s="80">
        <v>4</v>
      </c>
      <c r="B50" s="32" t="s">
        <v>94</v>
      </c>
      <c r="C50" s="32"/>
    </row>
    <row r="51" spans="1:3" x14ac:dyDescent="0.5">
      <c r="A51" s="80">
        <v>5</v>
      </c>
      <c r="B51" s="32" t="s">
        <v>95</v>
      </c>
      <c r="C51" s="32"/>
    </row>
    <row r="52" spans="1:3" x14ac:dyDescent="0.5">
      <c r="A52" s="80">
        <v>6</v>
      </c>
      <c r="B52" s="32" t="s">
        <v>96</v>
      </c>
      <c r="C52" s="32"/>
    </row>
    <row r="53" spans="1:3" x14ac:dyDescent="0.5">
      <c r="A53" s="80">
        <v>7</v>
      </c>
      <c r="B53" s="32" t="s">
        <v>97</v>
      </c>
      <c r="C53" s="32"/>
    </row>
    <row r="54" spans="1:3" x14ac:dyDescent="0.5">
      <c r="A54" s="80">
        <v>8</v>
      </c>
      <c r="B54" s="32" t="s">
        <v>98</v>
      </c>
      <c r="C54" s="32"/>
    </row>
    <row r="55" spans="1:3" x14ac:dyDescent="0.5">
      <c r="A55" s="80">
        <v>9</v>
      </c>
      <c r="B55" s="32" t="s">
        <v>99</v>
      </c>
      <c r="C55" s="32"/>
    </row>
    <row r="56" spans="1:3" x14ac:dyDescent="0.5">
      <c r="A56" s="80">
        <v>10</v>
      </c>
      <c r="B56" s="32" t="s">
        <v>100</v>
      </c>
      <c r="C56" s="32"/>
    </row>
    <row r="57" spans="1:3" x14ac:dyDescent="0.5">
      <c r="A57" s="80">
        <v>11</v>
      </c>
      <c r="B57" s="32" t="s">
        <v>101</v>
      </c>
      <c r="C57" s="32"/>
    </row>
    <row r="58" spans="1:3" x14ac:dyDescent="0.5">
      <c r="A58" s="80">
        <v>12</v>
      </c>
      <c r="B58" s="32" t="s">
        <v>102</v>
      </c>
      <c r="C58" s="32"/>
    </row>
    <row r="59" spans="1:3" x14ac:dyDescent="0.5">
      <c r="A59" s="80">
        <v>13</v>
      </c>
      <c r="B59" s="32" t="s">
        <v>103</v>
      </c>
      <c r="C59" s="32"/>
    </row>
    <row r="60" spans="1:3" x14ac:dyDescent="0.5">
      <c r="A60" s="80">
        <v>14</v>
      </c>
      <c r="B60" s="32" t="s">
        <v>104</v>
      </c>
      <c r="C60" s="32"/>
    </row>
    <row r="61" spans="1:3" x14ac:dyDescent="0.5">
      <c r="A61" s="80">
        <v>15</v>
      </c>
      <c r="B61" s="32" t="s">
        <v>125</v>
      </c>
      <c r="C61" s="32"/>
    </row>
    <row r="62" spans="1:3" x14ac:dyDescent="0.5">
      <c r="A62" s="80">
        <v>16</v>
      </c>
      <c r="B62" s="32" t="s">
        <v>126</v>
      </c>
      <c r="C62" s="32"/>
    </row>
    <row r="63" spans="1:3" x14ac:dyDescent="0.5">
      <c r="A63" s="80">
        <v>17</v>
      </c>
      <c r="B63" s="32" t="s">
        <v>127</v>
      </c>
      <c r="C63" s="32"/>
    </row>
    <row r="64" spans="1:3" x14ac:dyDescent="0.5">
      <c r="A64" s="80">
        <v>18</v>
      </c>
      <c r="B64" s="32" t="s">
        <v>128</v>
      </c>
      <c r="C64" s="32"/>
    </row>
    <row r="65" spans="1:3" x14ac:dyDescent="0.5">
      <c r="A65" s="80">
        <v>19</v>
      </c>
      <c r="B65" s="32" t="s">
        <v>129</v>
      </c>
      <c r="C65" s="32"/>
    </row>
    <row r="66" spans="1:3" x14ac:dyDescent="0.5">
      <c r="A66" s="80">
        <v>20</v>
      </c>
      <c r="B66" s="32" t="s">
        <v>130</v>
      </c>
      <c r="C66" s="32"/>
    </row>
    <row r="67" spans="1:3" x14ac:dyDescent="0.5">
      <c r="A67" s="80">
        <v>21</v>
      </c>
      <c r="B67" s="32" t="s">
        <v>162</v>
      </c>
      <c r="C67" s="32"/>
    </row>
    <row r="68" spans="1:3" x14ac:dyDescent="0.5">
      <c r="A68" s="80">
        <v>22</v>
      </c>
      <c r="B68" s="32" t="s">
        <v>163</v>
      </c>
      <c r="C68" s="32"/>
    </row>
    <row r="69" spans="1:3" x14ac:dyDescent="0.5">
      <c r="A69" s="80">
        <v>23</v>
      </c>
      <c r="B69" s="32" t="s">
        <v>164</v>
      </c>
      <c r="C69" s="32"/>
    </row>
    <row r="70" spans="1:3" x14ac:dyDescent="0.5">
      <c r="A70" s="80">
        <v>24</v>
      </c>
      <c r="B70" s="32" t="s">
        <v>131</v>
      </c>
      <c r="C70" s="32"/>
    </row>
    <row r="71" spans="1:3" x14ac:dyDescent="0.5">
      <c r="A71" s="80">
        <v>25</v>
      </c>
      <c r="B71" s="32" t="s">
        <v>132</v>
      </c>
      <c r="C71" s="32"/>
    </row>
    <row r="72" spans="1:3" x14ac:dyDescent="0.5">
      <c r="A72" s="80">
        <v>26</v>
      </c>
      <c r="B72" s="32" t="s">
        <v>133</v>
      </c>
      <c r="C72" s="32"/>
    </row>
    <row r="73" spans="1:3" x14ac:dyDescent="0.5">
      <c r="A73" s="80">
        <v>27</v>
      </c>
      <c r="B73" s="32" t="s">
        <v>134</v>
      </c>
      <c r="C73" s="32"/>
    </row>
    <row r="74" spans="1:3" x14ac:dyDescent="0.5">
      <c r="A74" s="80">
        <v>28</v>
      </c>
      <c r="B74" s="32" t="s">
        <v>135</v>
      </c>
      <c r="C74" s="32"/>
    </row>
    <row r="75" spans="1:3" x14ac:dyDescent="0.5">
      <c r="A75" s="80">
        <v>29</v>
      </c>
      <c r="B75" s="32" t="s">
        <v>136</v>
      </c>
      <c r="C75" s="32"/>
    </row>
    <row r="76" spans="1:3" x14ac:dyDescent="0.5">
      <c r="A76" s="80">
        <v>30</v>
      </c>
      <c r="B76" s="32" t="s">
        <v>137</v>
      </c>
      <c r="C76" s="32"/>
    </row>
    <row r="77" spans="1:3" x14ac:dyDescent="0.5">
      <c r="A77" s="80">
        <v>31</v>
      </c>
      <c r="B77" s="32" t="s">
        <v>138</v>
      </c>
      <c r="C77" s="32"/>
    </row>
    <row r="78" spans="1:3" x14ac:dyDescent="0.5">
      <c r="A78" s="80">
        <v>32</v>
      </c>
      <c r="B78" s="32" t="s">
        <v>139</v>
      </c>
      <c r="C78" s="32"/>
    </row>
    <row r="79" spans="1:3" x14ac:dyDescent="0.5">
      <c r="A79" s="80">
        <v>33</v>
      </c>
      <c r="B79" s="32" t="s">
        <v>140</v>
      </c>
      <c r="C79" s="32"/>
    </row>
    <row r="80" spans="1:3" ht="46.5" customHeight="1" x14ac:dyDescent="0.5">
      <c r="A80" s="80">
        <v>34</v>
      </c>
      <c r="B80" s="92" t="s">
        <v>161</v>
      </c>
      <c r="C80" s="32"/>
    </row>
    <row r="82" spans="1:3" x14ac:dyDescent="0.5">
      <c r="A82" s="18" t="s">
        <v>49</v>
      </c>
    </row>
    <row r="83" spans="1:3" x14ac:dyDescent="0.5">
      <c r="A83" s="1" t="s">
        <v>169</v>
      </c>
    </row>
    <row r="84" spans="1:3" ht="46.5" x14ac:dyDescent="0.5">
      <c r="A84" s="37" t="s">
        <v>0</v>
      </c>
      <c r="B84" s="37" t="s">
        <v>87</v>
      </c>
      <c r="C84" s="94" t="s">
        <v>170</v>
      </c>
    </row>
    <row r="85" spans="1:3" x14ac:dyDescent="0.5">
      <c r="A85" s="97" t="s">
        <v>91</v>
      </c>
      <c r="B85" s="98"/>
      <c r="C85" s="82"/>
    </row>
    <row r="86" spans="1:3" x14ac:dyDescent="0.5">
      <c r="A86" s="80">
        <v>1</v>
      </c>
      <c r="B86" s="32" t="s">
        <v>89</v>
      </c>
      <c r="C86" s="32"/>
    </row>
    <row r="87" spans="1:3" x14ac:dyDescent="0.5">
      <c r="A87" s="80">
        <v>2</v>
      </c>
      <c r="B87" s="32" t="s">
        <v>92</v>
      </c>
      <c r="C87" s="32"/>
    </row>
    <row r="88" spans="1:3" x14ac:dyDescent="0.5">
      <c r="A88" s="80">
        <v>3</v>
      </c>
      <c r="B88" s="32" t="s">
        <v>93</v>
      </c>
      <c r="C88" s="32"/>
    </row>
    <row r="89" spans="1:3" x14ac:dyDescent="0.5">
      <c r="A89" s="80">
        <v>4</v>
      </c>
      <c r="B89" s="32" t="s">
        <v>94</v>
      </c>
      <c r="C89" s="32"/>
    </row>
    <row r="90" spans="1:3" x14ac:dyDescent="0.5">
      <c r="A90" s="80">
        <v>5</v>
      </c>
      <c r="B90" s="32" t="s">
        <v>95</v>
      </c>
      <c r="C90" s="32"/>
    </row>
    <row r="91" spans="1:3" x14ac:dyDescent="0.5">
      <c r="A91" s="80">
        <v>6</v>
      </c>
      <c r="B91" s="32" t="s">
        <v>96</v>
      </c>
      <c r="C91" s="32"/>
    </row>
    <row r="92" spans="1:3" x14ac:dyDescent="0.5">
      <c r="A92" s="80">
        <v>7</v>
      </c>
      <c r="B92" s="32" t="s">
        <v>97</v>
      </c>
      <c r="C92" s="32"/>
    </row>
    <row r="93" spans="1:3" x14ac:dyDescent="0.5">
      <c r="A93" s="80">
        <v>8</v>
      </c>
      <c r="B93" s="32" t="s">
        <v>98</v>
      </c>
      <c r="C93" s="32"/>
    </row>
    <row r="94" spans="1:3" x14ac:dyDescent="0.5">
      <c r="A94" s="80">
        <v>9</v>
      </c>
      <c r="B94" s="32" t="s">
        <v>99</v>
      </c>
      <c r="C94" s="32"/>
    </row>
    <row r="95" spans="1:3" x14ac:dyDescent="0.5">
      <c r="A95" s="80">
        <v>10</v>
      </c>
      <c r="B95" s="32" t="s">
        <v>100</v>
      </c>
      <c r="C95" s="32"/>
    </row>
    <row r="96" spans="1:3" x14ac:dyDescent="0.5">
      <c r="A96" s="80">
        <v>11</v>
      </c>
      <c r="B96" s="32" t="s">
        <v>101</v>
      </c>
      <c r="C96" s="32"/>
    </row>
    <row r="97" spans="1:6" x14ac:dyDescent="0.5">
      <c r="A97" s="80">
        <v>12</v>
      </c>
      <c r="B97" s="32" t="s">
        <v>102</v>
      </c>
      <c r="C97" s="32"/>
    </row>
    <row r="98" spans="1:6" x14ac:dyDescent="0.5">
      <c r="A98" s="80">
        <v>13</v>
      </c>
      <c r="B98" s="32" t="s">
        <v>103</v>
      </c>
      <c r="C98" s="32"/>
    </row>
    <row r="99" spans="1:6" x14ac:dyDescent="0.5">
      <c r="A99" s="80">
        <v>14</v>
      </c>
      <c r="B99" s="32" t="s">
        <v>104</v>
      </c>
      <c r="C99" s="32"/>
    </row>
    <row r="101" spans="1:6" x14ac:dyDescent="0.5">
      <c r="A101" s="18" t="s">
        <v>13</v>
      </c>
    </row>
    <row r="102" spans="1:6" x14ac:dyDescent="0.5">
      <c r="A102" s="1" t="s">
        <v>169</v>
      </c>
    </row>
    <row r="103" spans="1:6" ht="88.5" x14ac:dyDescent="0.5">
      <c r="A103" s="37" t="s">
        <v>0</v>
      </c>
      <c r="B103" s="37" t="s">
        <v>87</v>
      </c>
      <c r="C103" s="94" t="s">
        <v>166</v>
      </c>
      <c r="D103" s="94" t="s">
        <v>167</v>
      </c>
      <c r="E103" s="94" t="s">
        <v>168</v>
      </c>
      <c r="F103" s="93"/>
    </row>
    <row r="104" spans="1:6" x14ac:dyDescent="0.5">
      <c r="A104" s="97" t="s">
        <v>91</v>
      </c>
      <c r="B104" s="98"/>
      <c r="C104" s="82"/>
      <c r="D104" s="95"/>
      <c r="E104" s="96" t="e">
        <f>D104/C104*100</f>
        <v>#DIV/0!</v>
      </c>
    </row>
    <row r="105" spans="1:6" x14ac:dyDescent="0.5">
      <c r="A105" s="80">
        <v>1</v>
      </c>
      <c r="B105" s="32" t="s">
        <v>89</v>
      </c>
      <c r="C105" s="80"/>
      <c r="D105" s="80"/>
      <c r="E105" s="96" t="e">
        <f t="shared" ref="E105:E118" si="0">D105/C105*100</f>
        <v>#DIV/0!</v>
      </c>
    </row>
    <row r="106" spans="1:6" x14ac:dyDescent="0.5">
      <c r="A106" s="80">
        <v>2</v>
      </c>
      <c r="B106" s="32" t="s">
        <v>92</v>
      </c>
      <c r="C106" s="80"/>
      <c r="D106" s="80"/>
      <c r="E106" s="96" t="e">
        <f t="shared" si="0"/>
        <v>#DIV/0!</v>
      </c>
    </row>
    <row r="107" spans="1:6" x14ac:dyDescent="0.5">
      <c r="A107" s="80">
        <v>3</v>
      </c>
      <c r="B107" s="32" t="s">
        <v>93</v>
      </c>
      <c r="C107" s="80"/>
      <c r="D107" s="80"/>
      <c r="E107" s="96" t="e">
        <f t="shared" si="0"/>
        <v>#DIV/0!</v>
      </c>
    </row>
    <row r="108" spans="1:6" x14ac:dyDescent="0.5">
      <c r="A108" s="80">
        <v>4</v>
      </c>
      <c r="B108" s="32" t="s">
        <v>94</v>
      </c>
      <c r="C108" s="80"/>
      <c r="D108" s="80"/>
      <c r="E108" s="96" t="e">
        <f t="shared" si="0"/>
        <v>#DIV/0!</v>
      </c>
    </row>
    <row r="109" spans="1:6" x14ac:dyDescent="0.5">
      <c r="A109" s="80">
        <v>5</v>
      </c>
      <c r="B109" s="32" t="s">
        <v>95</v>
      </c>
      <c r="C109" s="80"/>
      <c r="D109" s="80"/>
      <c r="E109" s="96" t="e">
        <f t="shared" si="0"/>
        <v>#DIV/0!</v>
      </c>
    </row>
    <row r="110" spans="1:6" x14ac:dyDescent="0.5">
      <c r="A110" s="80">
        <v>6</v>
      </c>
      <c r="B110" s="32" t="s">
        <v>96</v>
      </c>
      <c r="C110" s="80"/>
      <c r="D110" s="80"/>
      <c r="E110" s="96" t="e">
        <f t="shared" si="0"/>
        <v>#DIV/0!</v>
      </c>
    </row>
    <row r="111" spans="1:6" x14ac:dyDescent="0.5">
      <c r="A111" s="80">
        <v>7</v>
      </c>
      <c r="B111" s="32" t="s">
        <v>97</v>
      </c>
      <c r="C111" s="80"/>
      <c r="D111" s="80"/>
      <c r="E111" s="96" t="e">
        <f t="shared" si="0"/>
        <v>#DIV/0!</v>
      </c>
    </row>
    <row r="112" spans="1:6" x14ac:dyDescent="0.5">
      <c r="A112" s="80">
        <v>8</v>
      </c>
      <c r="B112" s="32" t="s">
        <v>98</v>
      </c>
      <c r="C112" s="80"/>
      <c r="D112" s="80"/>
      <c r="E112" s="96" t="e">
        <f t="shared" si="0"/>
        <v>#DIV/0!</v>
      </c>
    </row>
    <row r="113" spans="1:5" x14ac:dyDescent="0.5">
      <c r="A113" s="80">
        <v>9</v>
      </c>
      <c r="B113" s="32" t="s">
        <v>99</v>
      </c>
      <c r="C113" s="80"/>
      <c r="D113" s="80"/>
      <c r="E113" s="96" t="e">
        <f t="shared" si="0"/>
        <v>#DIV/0!</v>
      </c>
    </row>
    <row r="114" spans="1:5" x14ac:dyDescent="0.5">
      <c r="A114" s="80">
        <v>10</v>
      </c>
      <c r="B114" s="32" t="s">
        <v>100</v>
      </c>
      <c r="C114" s="80"/>
      <c r="D114" s="80"/>
      <c r="E114" s="96" t="e">
        <f t="shared" si="0"/>
        <v>#DIV/0!</v>
      </c>
    </row>
    <row r="115" spans="1:5" x14ac:dyDescent="0.5">
      <c r="A115" s="80">
        <v>11</v>
      </c>
      <c r="B115" s="32" t="s">
        <v>101</v>
      </c>
      <c r="C115" s="80"/>
      <c r="D115" s="80"/>
      <c r="E115" s="96" t="e">
        <f t="shared" si="0"/>
        <v>#DIV/0!</v>
      </c>
    </row>
    <row r="116" spans="1:5" x14ac:dyDescent="0.5">
      <c r="A116" s="80">
        <v>12</v>
      </c>
      <c r="B116" s="32" t="s">
        <v>102</v>
      </c>
      <c r="C116" s="80"/>
      <c r="D116" s="80"/>
      <c r="E116" s="96" t="e">
        <f t="shared" si="0"/>
        <v>#DIV/0!</v>
      </c>
    </row>
    <row r="117" spans="1:5" x14ac:dyDescent="0.5">
      <c r="A117" s="80">
        <v>13</v>
      </c>
      <c r="B117" s="32" t="s">
        <v>103</v>
      </c>
      <c r="C117" s="80"/>
      <c r="D117" s="80"/>
      <c r="E117" s="96" t="e">
        <f t="shared" si="0"/>
        <v>#DIV/0!</v>
      </c>
    </row>
    <row r="118" spans="1:5" x14ac:dyDescent="0.5">
      <c r="A118" s="80">
        <v>14</v>
      </c>
      <c r="B118" s="32" t="s">
        <v>104</v>
      </c>
      <c r="C118" s="80"/>
      <c r="D118" s="80"/>
      <c r="E118" s="96" t="e">
        <f t="shared" si="0"/>
        <v>#DIV/0!</v>
      </c>
    </row>
    <row r="120" spans="1:5" x14ac:dyDescent="0.5">
      <c r="A120" s="18" t="s">
        <v>165</v>
      </c>
    </row>
    <row r="121" spans="1:5" x14ac:dyDescent="0.5">
      <c r="A121" s="1" t="s">
        <v>124</v>
      </c>
    </row>
    <row r="122" spans="1:5" x14ac:dyDescent="0.5">
      <c r="A122" s="81" t="s">
        <v>0</v>
      </c>
      <c r="B122" s="81" t="s">
        <v>87</v>
      </c>
      <c r="C122" s="81" t="s">
        <v>88</v>
      </c>
    </row>
    <row r="123" spans="1:5" x14ac:dyDescent="0.5">
      <c r="A123" s="97" t="s">
        <v>91</v>
      </c>
      <c r="B123" s="98"/>
      <c r="C123" s="82"/>
    </row>
    <row r="124" spans="1:5" x14ac:dyDescent="0.5">
      <c r="A124" s="80">
        <v>1</v>
      </c>
      <c r="B124" s="32" t="s">
        <v>89</v>
      </c>
      <c r="C124" s="32"/>
    </row>
    <row r="125" spans="1:5" x14ac:dyDescent="0.5">
      <c r="A125" s="80">
        <v>2</v>
      </c>
      <c r="B125" s="32" t="s">
        <v>92</v>
      </c>
      <c r="C125" s="32"/>
    </row>
    <row r="126" spans="1:5" x14ac:dyDescent="0.5">
      <c r="A126" s="80">
        <v>3</v>
      </c>
      <c r="B126" s="32" t="s">
        <v>93</v>
      </c>
      <c r="C126" s="32"/>
    </row>
    <row r="127" spans="1:5" x14ac:dyDescent="0.5">
      <c r="A127" s="80">
        <v>4</v>
      </c>
      <c r="B127" s="32" t="s">
        <v>94</v>
      </c>
      <c r="C127" s="32"/>
    </row>
    <row r="128" spans="1:5" x14ac:dyDescent="0.5">
      <c r="A128" s="80">
        <v>5</v>
      </c>
      <c r="B128" s="32" t="s">
        <v>95</v>
      </c>
      <c r="C128" s="32"/>
    </row>
    <row r="129" spans="1:3" x14ac:dyDescent="0.5">
      <c r="A129" s="80">
        <v>6</v>
      </c>
      <c r="B129" s="32" t="s">
        <v>96</v>
      </c>
      <c r="C129" s="32"/>
    </row>
    <row r="130" spans="1:3" x14ac:dyDescent="0.5">
      <c r="A130" s="80">
        <v>7</v>
      </c>
      <c r="B130" s="32" t="s">
        <v>97</v>
      </c>
      <c r="C130" s="32"/>
    </row>
    <row r="131" spans="1:3" x14ac:dyDescent="0.5">
      <c r="A131" s="80">
        <v>8</v>
      </c>
      <c r="B131" s="32" t="s">
        <v>98</v>
      </c>
      <c r="C131" s="32"/>
    </row>
    <row r="132" spans="1:3" x14ac:dyDescent="0.5">
      <c r="A132" s="80">
        <v>9</v>
      </c>
      <c r="B132" s="32" t="s">
        <v>99</v>
      </c>
      <c r="C132" s="32"/>
    </row>
    <row r="133" spans="1:3" x14ac:dyDescent="0.5">
      <c r="A133" s="80">
        <v>10</v>
      </c>
      <c r="B133" s="32" t="s">
        <v>100</v>
      </c>
      <c r="C133" s="32"/>
    </row>
    <row r="134" spans="1:3" x14ac:dyDescent="0.5">
      <c r="A134" s="80">
        <v>11</v>
      </c>
      <c r="B134" s="32" t="s">
        <v>101</v>
      </c>
      <c r="C134" s="32"/>
    </row>
    <row r="135" spans="1:3" x14ac:dyDescent="0.5">
      <c r="A135" s="80">
        <v>12</v>
      </c>
      <c r="B135" s="32" t="s">
        <v>102</v>
      </c>
      <c r="C135" s="32"/>
    </row>
    <row r="136" spans="1:3" x14ac:dyDescent="0.5">
      <c r="A136" s="80">
        <v>13</v>
      </c>
      <c r="B136" s="32" t="s">
        <v>103</v>
      </c>
      <c r="C136" s="32"/>
    </row>
    <row r="137" spans="1:3" x14ac:dyDescent="0.5">
      <c r="A137" s="80">
        <v>14</v>
      </c>
      <c r="B137" s="32" t="s">
        <v>104</v>
      </c>
      <c r="C137" s="32"/>
    </row>
    <row r="138" spans="1:3" x14ac:dyDescent="0.5">
      <c r="A138" s="80">
        <v>15</v>
      </c>
      <c r="B138" s="32" t="s">
        <v>125</v>
      </c>
      <c r="C138" s="32"/>
    </row>
    <row r="139" spans="1:3" x14ac:dyDescent="0.5">
      <c r="A139" s="80">
        <v>16</v>
      </c>
      <c r="B139" s="32" t="s">
        <v>126</v>
      </c>
      <c r="C139" s="32"/>
    </row>
    <row r="140" spans="1:3" x14ac:dyDescent="0.5">
      <c r="A140" s="80">
        <v>17</v>
      </c>
      <c r="B140" s="32" t="s">
        <v>127</v>
      </c>
      <c r="C140" s="32"/>
    </row>
    <row r="141" spans="1:3" x14ac:dyDescent="0.5">
      <c r="A141" s="80">
        <v>18</v>
      </c>
      <c r="B141" s="32" t="s">
        <v>128</v>
      </c>
      <c r="C141" s="32"/>
    </row>
    <row r="142" spans="1:3" x14ac:dyDescent="0.5">
      <c r="A142" s="80">
        <v>19</v>
      </c>
      <c r="B142" s="32" t="s">
        <v>129</v>
      </c>
      <c r="C142" s="32"/>
    </row>
    <row r="143" spans="1:3" x14ac:dyDescent="0.5">
      <c r="A143" s="80">
        <v>20</v>
      </c>
      <c r="B143" s="32" t="s">
        <v>130</v>
      </c>
      <c r="C143" s="32"/>
    </row>
    <row r="144" spans="1:3" x14ac:dyDescent="0.5">
      <c r="A144" s="80">
        <v>21</v>
      </c>
      <c r="B144" s="32" t="s">
        <v>162</v>
      </c>
      <c r="C144" s="32"/>
    </row>
    <row r="145" spans="1:3" x14ac:dyDescent="0.5">
      <c r="A145" s="80">
        <v>22</v>
      </c>
      <c r="B145" s="32" t="s">
        <v>163</v>
      </c>
      <c r="C145" s="32"/>
    </row>
    <row r="146" spans="1:3" x14ac:dyDescent="0.5">
      <c r="A146" s="80">
        <v>23</v>
      </c>
      <c r="B146" s="32" t="s">
        <v>164</v>
      </c>
      <c r="C146" s="32"/>
    </row>
    <row r="147" spans="1:3" x14ac:dyDescent="0.5">
      <c r="A147" s="80">
        <v>24</v>
      </c>
      <c r="B147" s="32" t="s">
        <v>131</v>
      </c>
      <c r="C147" s="32"/>
    </row>
    <row r="148" spans="1:3" x14ac:dyDescent="0.5">
      <c r="A148" s="80">
        <v>25</v>
      </c>
      <c r="B148" s="32" t="s">
        <v>132</v>
      </c>
      <c r="C148" s="32"/>
    </row>
    <row r="149" spans="1:3" x14ac:dyDescent="0.5">
      <c r="A149" s="80">
        <v>26</v>
      </c>
      <c r="B149" s="32" t="s">
        <v>133</v>
      </c>
      <c r="C149" s="32"/>
    </row>
    <row r="150" spans="1:3" x14ac:dyDescent="0.5">
      <c r="A150" s="80">
        <v>27</v>
      </c>
      <c r="B150" s="32" t="s">
        <v>134</v>
      </c>
      <c r="C150" s="32"/>
    </row>
    <row r="151" spans="1:3" x14ac:dyDescent="0.5">
      <c r="A151" s="80">
        <v>28</v>
      </c>
      <c r="B151" s="32" t="s">
        <v>135</v>
      </c>
      <c r="C151" s="32"/>
    </row>
    <row r="152" spans="1:3" x14ac:dyDescent="0.5">
      <c r="A152" s="80">
        <v>29</v>
      </c>
      <c r="B152" s="32" t="s">
        <v>136</v>
      </c>
      <c r="C152" s="32"/>
    </row>
    <row r="153" spans="1:3" x14ac:dyDescent="0.5">
      <c r="A153" s="80">
        <v>30</v>
      </c>
      <c r="B153" s="32" t="s">
        <v>137</v>
      </c>
      <c r="C153" s="32"/>
    </row>
    <row r="154" spans="1:3" x14ac:dyDescent="0.5">
      <c r="A154" s="80">
        <v>31</v>
      </c>
      <c r="B154" s="32" t="s">
        <v>138</v>
      </c>
      <c r="C154" s="32"/>
    </row>
    <row r="155" spans="1:3" x14ac:dyDescent="0.5">
      <c r="A155" s="80">
        <v>32</v>
      </c>
      <c r="B155" s="32" t="s">
        <v>139</v>
      </c>
      <c r="C155" s="32"/>
    </row>
    <row r="156" spans="1:3" x14ac:dyDescent="0.5">
      <c r="A156" s="80">
        <v>33</v>
      </c>
      <c r="B156" s="32" t="s">
        <v>140</v>
      </c>
      <c r="C156" s="32"/>
    </row>
    <row r="157" spans="1:3" ht="46.5" customHeight="1" x14ac:dyDescent="0.5">
      <c r="A157" s="80">
        <v>34</v>
      </c>
      <c r="B157" s="92" t="s">
        <v>161</v>
      </c>
      <c r="C157" s="32"/>
    </row>
  </sheetData>
  <mergeCells count="6">
    <mergeCell ref="A123:B123"/>
    <mergeCell ref="A8:B8"/>
    <mergeCell ref="A27:B27"/>
    <mergeCell ref="A46:B46"/>
    <mergeCell ref="A85:B85"/>
    <mergeCell ref="A104:B10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zoomScale="85" zoomScaleNormal="85" zoomScaleSheetLayoutView="85" workbookViewId="0">
      <selection sqref="A1:L1"/>
    </sheetView>
  </sheetViews>
  <sheetFormatPr defaultRowHeight="23.25" x14ac:dyDescent="0.5"/>
  <cols>
    <col min="1" max="1" width="5.25" style="34" bestFit="1" customWidth="1"/>
    <col min="2" max="2" width="3.5" style="34" customWidth="1"/>
    <col min="3" max="3" width="32.125" style="34" customWidth="1"/>
    <col min="4" max="4" width="8.125" style="1" customWidth="1"/>
    <col min="5" max="5" width="8.625" style="1" customWidth="1"/>
    <col min="6" max="6" width="9.25" style="1" customWidth="1"/>
    <col min="7" max="7" width="9.5" style="1" customWidth="1"/>
    <col min="8" max="8" width="9.625" style="1" customWidth="1"/>
    <col min="9" max="12" width="10.625" style="1" customWidth="1"/>
    <col min="13" max="16384" width="9" style="1"/>
  </cols>
  <sheetData>
    <row r="1" spans="1:12" x14ac:dyDescent="0.5">
      <c r="A1" s="115" t="s">
        <v>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x14ac:dyDescent="0.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x14ac:dyDescent="0.5">
      <c r="A3" s="117" t="s">
        <v>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x14ac:dyDescent="0.5">
      <c r="A4" s="117" t="s">
        <v>15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x14ac:dyDescent="0.5">
      <c r="A5" s="117" t="s">
        <v>16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 ht="28.5" customHeight="1" x14ac:dyDescent="0.5">
      <c r="A6" s="114" t="s">
        <v>57</v>
      </c>
      <c r="B6" s="114"/>
      <c r="C6" s="114"/>
      <c r="D6" s="114"/>
    </row>
    <row r="7" spans="1:12" s="26" customFormat="1" ht="23.25" customHeight="1" x14ac:dyDescent="0.2">
      <c r="A7" s="102" t="s">
        <v>0</v>
      </c>
      <c r="B7" s="38"/>
      <c r="C7" s="104" t="s">
        <v>18</v>
      </c>
      <c r="D7" s="106" t="s">
        <v>75</v>
      </c>
      <c r="E7" s="107"/>
      <c r="F7" s="107"/>
      <c r="G7" s="107"/>
      <c r="H7" s="107"/>
      <c r="I7" s="107"/>
      <c r="J7" s="107"/>
      <c r="K7" s="107"/>
      <c r="L7" s="108"/>
    </row>
    <row r="8" spans="1:12" s="26" customFormat="1" ht="37.5" customHeight="1" x14ac:dyDescent="0.2">
      <c r="A8" s="103"/>
      <c r="B8" s="39"/>
      <c r="C8" s="105"/>
      <c r="D8" s="45" t="s">
        <v>58</v>
      </c>
      <c r="E8" s="45" t="s">
        <v>58</v>
      </c>
      <c r="F8" s="45" t="s">
        <v>58</v>
      </c>
      <c r="G8" s="45" t="s">
        <v>58</v>
      </c>
      <c r="H8" s="45" t="s">
        <v>58</v>
      </c>
      <c r="I8" s="45" t="s">
        <v>58</v>
      </c>
      <c r="J8" s="45" t="s">
        <v>58</v>
      </c>
      <c r="K8" s="45" t="s">
        <v>58</v>
      </c>
      <c r="L8" s="40" t="s">
        <v>1</v>
      </c>
    </row>
    <row r="9" spans="1:12" s="26" customFormat="1" ht="30" customHeight="1" x14ac:dyDescent="0.2">
      <c r="A9" s="58"/>
      <c r="B9" s="110" t="s">
        <v>79</v>
      </c>
      <c r="C9" s="111"/>
      <c r="D9" s="59">
        <v>35</v>
      </c>
      <c r="E9" s="59"/>
      <c r="F9" s="59"/>
      <c r="G9" s="59"/>
      <c r="H9" s="59"/>
      <c r="I9" s="59"/>
      <c r="J9" s="59"/>
      <c r="K9" s="59"/>
      <c r="L9" s="60">
        <f>SUM(D9:K9)</f>
        <v>35</v>
      </c>
    </row>
    <row r="10" spans="1:12" s="26" customFormat="1" ht="55.5" customHeight="1" x14ac:dyDescent="0.2">
      <c r="A10" s="58"/>
      <c r="B10" s="110" t="s">
        <v>80</v>
      </c>
      <c r="C10" s="111"/>
      <c r="D10" s="59">
        <v>20</v>
      </c>
      <c r="E10" s="59"/>
      <c r="F10" s="59"/>
      <c r="G10" s="59"/>
      <c r="H10" s="59"/>
      <c r="I10" s="59"/>
      <c r="J10" s="59"/>
      <c r="K10" s="59"/>
      <c r="L10" s="60">
        <f>SUM(D10:K10)</f>
        <v>20</v>
      </c>
    </row>
    <row r="11" spans="1:12" s="26" customFormat="1" ht="49.5" customHeight="1" x14ac:dyDescent="0.2">
      <c r="A11" s="33"/>
      <c r="B11" s="112" t="s">
        <v>78</v>
      </c>
      <c r="C11" s="113"/>
      <c r="D11" s="61">
        <f>D10/D9*100</f>
        <v>57.142857142857139</v>
      </c>
      <c r="E11" s="61" t="e">
        <f t="shared" ref="E11:K11" si="0">E10/E9*100</f>
        <v>#DIV/0!</v>
      </c>
      <c r="F11" s="61" t="e">
        <f t="shared" si="0"/>
        <v>#DIV/0!</v>
      </c>
      <c r="G11" s="61" t="e">
        <f t="shared" si="0"/>
        <v>#DIV/0!</v>
      </c>
      <c r="H11" s="61" t="e">
        <f t="shared" si="0"/>
        <v>#DIV/0!</v>
      </c>
      <c r="I11" s="61" t="e">
        <f t="shared" si="0"/>
        <v>#DIV/0!</v>
      </c>
      <c r="J11" s="61" t="e">
        <f t="shared" si="0"/>
        <v>#DIV/0!</v>
      </c>
      <c r="K11" s="61" t="e">
        <f t="shared" si="0"/>
        <v>#DIV/0!</v>
      </c>
      <c r="L11" s="62">
        <f>L10/L9*100</f>
        <v>57.142857142857139</v>
      </c>
    </row>
    <row r="12" spans="1:12" s="18" customFormat="1" x14ac:dyDescent="0.5">
      <c r="A12" s="44">
        <v>1</v>
      </c>
      <c r="B12" s="109" t="s">
        <v>25</v>
      </c>
      <c r="C12" s="109"/>
      <c r="D12" s="63">
        <f>AVERAGE(D13,D14,D15,D16,D17)</f>
        <v>4.4000000000000004</v>
      </c>
      <c r="E12" s="63" t="e">
        <f t="shared" ref="E12:K12" si="1">AVERAGE(E13,E14,E15,E16,E17)</f>
        <v>#DIV/0!</v>
      </c>
      <c r="F12" s="63" t="e">
        <f t="shared" si="1"/>
        <v>#DIV/0!</v>
      </c>
      <c r="G12" s="63" t="e">
        <f t="shared" si="1"/>
        <v>#DIV/0!</v>
      </c>
      <c r="H12" s="63" t="e">
        <f t="shared" si="1"/>
        <v>#DIV/0!</v>
      </c>
      <c r="I12" s="63" t="e">
        <f t="shared" si="1"/>
        <v>#DIV/0!</v>
      </c>
      <c r="J12" s="63" t="e">
        <f t="shared" si="1"/>
        <v>#DIV/0!</v>
      </c>
      <c r="K12" s="63" t="e">
        <f t="shared" si="1"/>
        <v>#DIV/0!</v>
      </c>
      <c r="L12" s="63">
        <f>AVERAGE(D13:K17)</f>
        <v>4.4000000000000004</v>
      </c>
    </row>
    <row r="13" spans="1:12" ht="42" customHeight="1" x14ac:dyDescent="0.5">
      <c r="A13" s="7"/>
      <c r="B13" s="46">
        <v>1.1000000000000001</v>
      </c>
      <c r="C13" s="47" t="s">
        <v>20</v>
      </c>
      <c r="D13" s="64">
        <v>5</v>
      </c>
      <c r="E13" s="64"/>
      <c r="F13" s="64"/>
      <c r="G13" s="64"/>
      <c r="H13" s="64"/>
      <c r="I13" s="64"/>
      <c r="J13" s="64"/>
      <c r="K13" s="64"/>
      <c r="L13" s="65">
        <f t="shared" ref="L13:L17" si="2">AVERAGE(D13,E13,F13,G13,H13,I13,J13,K13)</f>
        <v>5</v>
      </c>
    </row>
    <row r="14" spans="1:12" ht="30" customHeight="1" x14ac:dyDescent="0.5">
      <c r="A14" s="8"/>
      <c r="B14" s="48">
        <v>1.2</v>
      </c>
      <c r="C14" s="49" t="s">
        <v>21</v>
      </c>
      <c r="D14" s="66">
        <v>4</v>
      </c>
      <c r="E14" s="66"/>
      <c r="F14" s="66"/>
      <c r="G14" s="66"/>
      <c r="H14" s="66"/>
      <c r="I14" s="66"/>
      <c r="J14" s="66"/>
      <c r="K14" s="66"/>
      <c r="L14" s="65">
        <f t="shared" si="2"/>
        <v>4</v>
      </c>
    </row>
    <row r="15" spans="1:12" ht="42" customHeight="1" x14ac:dyDescent="0.5">
      <c r="A15" s="8"/>
      <c r="B15" s="48">
        <v>1.3</v>
      </c>
      <c r="C15" s="49" t="s">
        <v>22</v>
      </c>
      <c r="D15" s="66">
        <v>4</v>
      </c>
      <c r="E15" s="66"/>
      <c r="F15" s="66"/>
      <c r="G15" s="66"/>
      <c r="H15" s="66"/>
      <c r="I15" s="66"/>
      <c r="J15" s="66"/>
      <c r="K15" s="66"/>
      <c r="L15" s="65">
        <f t="shared" si="2"/>
        <v>4</v>
      </c>
    </row>
    <row r="16" spans="1:12" ht="33" customHeight="1" x14ac:dyDescent="0.5">
      <c r="A16" s="8"/>
      <c r="B16" s="48">
        <v>1.4</v>
      </c>
      <c r="C16" s="49" t="s">
        <v>23</v>
      </c>
      <c r="D16" s="66">
        <v>4</v>
      </c>
      <c r="E16" s="66"/>
      <c r="F16" s="66"/>
      <c r="G16" s="66"/>
      <c r="H16" s="66"/>
      <c r="I16" s="66"/>
      <c r="J16" s="66"/>
      <c r="K16" s="66"/>
      <c r="L16" s="65">
        <f t="shared" si="2"/>
        <v>4</v>
      </c>
    </row>
    <row r="17" spans="1:12" ht="32.25" customHeight="1" x14ac:dyDescent="0.5">
      <c r="A17" s="50"/>
      <c r="B17" s="51">
        <v>1.5</v>
      </c>
      <c r="C17" s="52" t="s">
        <v>24</v>
      </c>
      <c r="D17" s="67">
        <v>5</v>
      </c>
      <c r="E17" s="67"/>
      <c r="F17" s="67"/>
      <c r="G17" s="67"/>
      <c r="H17" s="67"/>
      <c r="I17" s="67"/>
      <c r="J17" s="67"/>
      <c r="K17" s="67"/>
      <c r="L17" s="68">
        <f t="shared" si="2"/>
        <v>5</v>
      </c>
    </row>
    <row r="18" spans="1:12" s="25" customFormat="1" x14ac:dyDescent="0.5">
      <c r="A18" s="42">
        <v>2</v>
      </c>
      <c r="B18" s="43" t="s">
        <v>26</v>
      </c>
      <c r="C18" s="43"/>
      <c r="D18" s="69">
        <f>AVERAGE(D19,D20,D21,D22,D23)</f>
        <v>4.2</v>
      </c>
      <c r="E18" s="69" t="e">
        <f t="shared" ref="E18:K18" si="3">AVERAGE(E19,E20,E21,E22,E23)</f>
        <v>#DIV/0!</v>
      </c>
      <c r="F18" s="69" t="e">
        <f t="shared" si="3"/>
        <v>#DIV/0!</v>
      </c>
      <c r="G18" s="69" t="e">
        <f t="shared" si="3"/>
        <v>#DIV/0!</v>
      </c>
      <c r="H18" s="69" t="e">
        <f t="shared" si="3"/>
        <v>#DIV/0!</v>
      </c>
      <c r="I18" s="69" t="e">
        <f t="shared" si="3"/>
        <v>#DIV/0!</v>
      </c>
      <c r="J18" s="69" t="e">
        <f t="shared" si="3"/>
        <v>#DIV/0!</v>
      </c>
      <c r="K18" s="69" t="e">
        <f t="shared" si="3"/>
        <v>#DIV/0!</v>
      </c>
      <c r="L18" s="63">
        <f>AVERAGE(D19:K23)</f>
        <v>4.2</v>
      </c>
    </row>
    <row r="19" spans="1:12" ht="46.5" x14ac:dyDescent="0.5">
      <c r="A19" s="7"/>
      <c r="B19" s="46">
        <v>2.1</v>
      </c>
      <c r="C19" s="47" t="s">
        <v>28</v>
      </c>
      <c r="D19" s="64">
        <v>5</v>
      </c>
      <c r="E19" s="64"/>
      <c r="F19" s="64"/>
      <c r="G19" s="64"/>
      <c r="H19" s="64"/>
      <c r="I19" s="64"/>
      <c r="J19" s="64"/>
      <c r="K19" s="64"/>
      <c r="L19" s="65">
        <f t="shared" ref="L19:L23" si="4">AVERAGE(D19,E19,F19,G19,H19,I19,J19,K19)</f>
        <v>5</v>
      </c>
    </row>
    <row r="20" spans="1:12" x14ac:dyDescent="0.5">
      <c r="A20" s="8"/>
      <c r="B20" s="48">
        <v>2.2000000000000002</v>
      </c>
      <c r="C20" s="49" t="s">
        <v>29</v>
      </c>
      <c r="D20" s="66">
        <v>4</v>
      </c>
      <c r="E20" s="66"/>
      <c r="F20" s="66"/>
      <c r="G20" s="66"/>
      <c r="H20" s="66"/>
      <c r="I20" s="66"/>
      <c r="J20" s="66"/>
      <c r="K20" s="66"/>
      <c r="L20" s="65">
        <f t="shared" si="4"/>
        <v>4</v>
      </c>
    </row>
    <row r="21" spans="1:12" ht="69.75" x14ac:dyDescent="0.5">
      <c r="A21" s="8"/>
      <c r="B21" s="48">
        <v>2.2999999999999998</v>
      </c>
      <c r="C21" s="49" t="s">
        <v>30</v>
      </c>
      <c r="D21" s="66">
        <v>5</v>
      </c>
      <c r="E21" s="66"/>
      <c r="F21" s="66"/>
      <c r="G21" s="66"/>
      <c r="H21" s="66"/>
      <c r="I21" s="66"/>
      <c r="J21" s="66"/>
      <c r="K21" s="66"/>
      <c r="L21" s="65">
        <f t="shared" si="4"/>
        <v>5</v>
      </c>
    </row>
    <row r="22" spans="1:12" ht="69.75" x14ac:dyDescent="0.5">
      <c r="A22" s="8"/>
      <c r="B22" s="48">
        <v>2.4</v>
      </c>
      <c r="C22" s="49" t="s">
        <v>31</v>
      </c>
      <c r="D22" s="66">
        <v>4</v>
      </c>
      <c r="E22" s="66"/>
      <c r="F22" s="66"/>
      <c r="G22" s="66"/>
      <c r="H22" s="66"/>
      <c r="I22" s="66"/>
      <c r="J22" s="66"/>
      <c r="K22" s="66"/>
      <c r="L22" s="65">
        <f t="shared" si="4"/>
        <v>4</v>
      </c>
    </row>
    <row r="23" spans="1:12" ht="46.5" x14ac:dyDescent="0.5">
      <c r="A23" s="50"/>
      <c r="B23" s="51">
        <v>2.5</v>
      </c>
      <c r="C23" s="52" t="s">
        <v>32</v>
      </c>
      <c r="D23" s="67">
        <v>3</v>
      </c>
      <c r="E23" s="67"/>
      <c r="F23" s="67"/>
      <c r="G23" s="67"/>
      <c r="H23" s="67"/>
      <c r="I23" s="67"/>
      <c r="J23" s="67"/>
      <c r="K23" s="67"/>
      <c r="L23" s="68">
        <f t="shared" si="4"/>
        <v>3</v>
      </c>
    </row>
    <row r="24" spans="1:12" s="25" customFormat="1" x14ac:dyDescent="0.5">
      <c r="A24" s="42">
        <v>3</v>
      </c>
      <c r="B24" s="43" t="s">
        <v>27</v>
      </c>
      <c r="C24" s="43"/>
      <c r="D24" s="69">
        <f>AVERAGE(D25,D26,D27,D28,D29)</f>
        <v>3.9</v>
      </c>
      <c r="E24" s="69" t="e">
        <f t="shared" ref="E24:K24" si="5">AVERAGE(E25,E26,E27,E28,E29)</f>
        <v>#DIV/0!</v>
      </c>
      <c r="F24" s="69" t="e">
        <f t="shared" si="5"/>
        <v>#DIV/0!</v>
      </c>
      <c r="G24" s="69" t="e">
        <f t="shared" si="5"/>
        <v>#DIV/0!</v>
      </c>
      <c r="H24" s="69" t="e">
        <f t="shared" si="5"/>
        <v>#DIV/0!</v>
      </c>
      <c r="I24" s="69" t="e">
        <f t="shared" si="5"/>
        <v>#DIV/0!</v>
      </c>
      <c r="J24" s="69" t="e">
        <f t="shared" si="5"/>
        <v>#DIV/0!</v>
      </c>
      <c r="K24" s="69" t="e">
        <f t="shared" si="5"/>
        <v>#DIV/0!</v>
      </c>
      <c r="L24" s="63">
        <f>AVERAGE(D25:K29)</f>
        <v>3.9</v>
      </c>
    </row>
    <row r="25" spans="1:12" ht="46.5" x14ac:dyDescent="0.5">
      <c r="A25" s="53"/>
      <c r="B25" s="46">
        <v>3.1</v>
      </c>
      <c r="C25" s="54" t="s">
        <v>33</v>
      </c>
      <c r="D25" s="70">
        <v>4</v>
      </c>
      <c r="E25" s="70"/>
      <c r="F25" s="70"/>
      <c r="G25" s="70"/>
      <c r="H25" s="70"/>
      <c r="I25" s="70"/>
      <c r="J25" s="70"/>
      <c r="K25" s="70"/>
      <c r="L25" s="65">
        <f t="shared" ref="L25:L29" si="6">AVERAGE(D25,E25,F25,G25,H25,I25,J25,K25)</f>
        <v>4</v>
      </c>
    </row>
    <row r="26" spans="1:12" ht="46.5" x14ac:dyDescent="0.5">
      <c r="A26" s="50"/>
      <c r="B26" s="48">
        <v>3.2</v>
      </c>
      <c r="C26" s="52" t="s">
        <v>34</v>
      </c>
      <c r="D26" s="67">
        <v>5</v>
      </c>
      <c r="E26" s="67"/>
      <c r="F26" s="67"/>
      <c r="G26" s="67"/>
      <c r="H26" s="67"/>
      <c r="I26" s="67"/>
      <c r="J26" s="67"/>
      <c r="K26" s="67"/>
      <c r="L26" s="65">
        <f t="shared" si="6"/>
        <v>5</v>
      </c>
    </row>
    <row r="27" spans="1:12" ht="69.75" x14ac:dyDescent="0.5">
      <c r="A27" s="50"/>
      <c r="B27" s="48">
        <v>3.3</v>
      </c>
      <c r="C27" s="52" t="s">
        <v>35</v>
      </c>
      <c r="D27" s="67">
        <v>2</v>
      </c>
      <c r="E27" s="67"/>
      <c r="F27" s="67"/>
      <c r="G27" s="67"/>
      <c r="H27" s="67"/>
      <c r="I27" s="67"/>
      <c r="J27" s="67"/>
      <c r="K27" s="67"/>
      <c r="L27" s="65">
        <f t="shared" si="6"/>
        <v>2</v>
      </c>
    </row>
    <row r="28" spans="1:12" ht="46.5" x14ac:dyDescent="0.5">
      <c r="A28" s="8"/>
      <c r="B28" s="48">
        <v>3.4</v>
      </c>
      <c r="C28" s="49" t="s">
        <v>36</v>
      </c>
      <c r="D28" s="66">
        <v>4.5</v>
      </c>
      <c r="E28" s="66"/>
      <c r="F28" s="66"/>
      <c r="G28" s="66"/>
      <c r="H28" s="66"/>
      <c r="I28" s="66"/>
      <c r="J28" s="66"/>
      <c r="K28" s="66"/>
      <c r="L28" s="65">
        <f t="shared" si="6"/>
        <v>4.5</v>
      </c>
    </row>
    <row r="29" spans="1:12" ht="46.5" x14ac:dyDescent="0.5">
      <c r="A29" s="50"/>
      <c r="B29" s="51">
        <v>3.5</v>
      </c>
      <c r="C29" s="52" t="s">
        <v>37</v>
      </c>
      <c r="D29" s="67">
        <v>4</v>
      </c>
      <c r="E29" s="67"/>
      <c r="F29" s="67"/>
      <c r="G29" s="67"/>
      <c r="H29" s="67"/>
      <c r="I29" s="67"/>
      <c r="J29" s="67"/>
      <c r="K29" s="67"/>
      <c r="L29" s="68">
        <f t="shared" si="6"/>
        <v>4</v>
      </c>
    </row>
    <row r="30" spans="1:12" s="25" customFormat="1" ht="46.5" customHeight="1" x14ac:dyDescent="0.5">
      <c r="A30" s="42">
        <v>4</v>
      </c>
      <c r="B30" s="101" t="s">
        <v>43</v>
      </c>
      <c r="C30" s="101"/>
      <c r="D30" s="69">
        <f>AVERAGE(D31,D32,D33,D34,D36)</f>
        <v>3.8</v>
      </c>
      <c r="E30" s="69" t="e">
        <f t="shared" ref="E30:K30" si="7">AVERAGE(E31,E32,E33,E34,E36)</f>
        <v>#DIV/0!</v>
      </c>
      <c r="F30" s="69" t="e">
        <f t="shared" si="7"/>
        <v>#DIV/0!</v>
      </c>
      <c r="G30" s="69" t="e">
        <f t="shared" si="7"/>
        <v>#DIV/0!</v>
      </c>
      <c r="H30" s="69" t="e">
        <f t="shared" si="7"/>
        <v>#DIV/0!</v>
      </c>
      <c r="I30" s="69" t="e">
        <f t="shared" si="7"/>
        <v>#DIV/0!</v>
      </c>
      <c r="J30" s="69" t="e">
        <f t="shared" si="7"/>
        <v>#DIV/0!</v>
      </c>
      <c r="K30" s="69" t="e">
        <f t="shared" si="7"/>
        <v>#DIV/0!</v>
      </c>
      <c r="L30" s="63">
        <f>AVERAGE(D31:K36)</f>
        <v>3.8333333333333335</v>
      </c>
    </row>
    <row r="31" spans="1:12" ht="46.5" x14ac:dyDescent="0.5">
      <c r="A31" s="7"/>
      <c r="B31" s="46">
        <v>4.0999999999999996</v>
      </c>
      <c r="C31" s="47" t="s">
        <v>38</v>
      </c>
      <c r="D31" s="64">
        <v>4</v>
      </c>
      <c r="E31" s="64"/>
      <c r="F31" s="64"/>
      <c r="G31" s="64"/>
      <c r="H31" s="64"/>
      <c r="I31" s="64"/>
      <c r="J31" s="64"/>
      <c r="K31" s="64"/>
      <c r="L31" s="65">
        <f t="shared" ref="L31:L36" si="8">AVERAGE(D31,E31,F31,G31,H31,I31,J31,K31)</f>
        <v>4</v>
      </c>
    </row>
    <row r="32" spans="1:12" ht="69.75" x14ac:dyDescent="0.5">
      <c r="A32" s="50"/>
      <c r="B32" s="48">
        <v>4.2</v>
      </c>
      <c r="C32" s="52" t="s">
        <v>39</v>
      </c>
      <c r="D32" s="67">
        <v>5</v>
      </c>
      <c r="E32" s="67"/>
      <c r="F32" s="67"/>
      <c r="G32" s="67"/>
      <c r="H32" s="67"/>
      <c r="I32" s="67"/>
      <c r="J32" s="67"/>
      <c r="K32" s="67"/>
      <c r="L32" s="65">
        <f t="shared" si="8"/>
        <v>5</v>
      </c>
    </row>
    <row r="33" spans="1:12" ht="69.75" x14ac:dyDescent="0.5">
      <c r="A33" s="50"/>
      <c r="B33" s="48">
        <v>4.3</v>
      </c>
      <c r="C33" s="52" t="s">
        <v>40</v>
      </c>
      <c r="D33" s="67">
        <v>5</v>
      </c>
      <c r="E33" s="67"/>
      <c r="F33" s="67"/>
      <c r="G33" s="67"/>
      <c r="H33" s="67"/>
      <c r="I33" s="67"/>
      <c r="J33" s="67"/>
      <c r="K33" s="67"/>
      <c r="L33" s="65">
        <f t="shared" si="8"/>
        <v>5</v>
      </c>
    </row>
    <row r="34" spans="1:12" ht="46.5" x14ac:dyDescent="0.5">
      <c r="A34" s="50"/>
      <c r="B34" s="48">
        <v>4.4000000000000004</v>
      </c>
      <c r="C34" s="52" t="s">
        <v>41</v>
      </c>
      <c r="D34" s="67">
        <v>3</v>
      </c>
      <c r="E34" s="67"/>
      <c r="F34" s="67"/>
      <c r="G34" s="67"/>
      <c r="H34" s="67"/>
      <c r="I34" s="67"/>
      <c r="J34" s="67"/>
      <c r="K34" s="67"/>
      <c r="L34" s="65">
        <f t="shared" si="8"/>
        <v>3</v>
      </c>
    </row>
    <row r="35" spans="1:12" ht="46.5" x14ac:dyDescent="0.5">
      <c r="A35" s="50"/>
      <c r="B35" s="48">
        <v>4.5</v>
      </c>
      <c r="C35" s="52" t="s">
        <v>42</v>
      </c>
      <c r="D35" s="67">
        <v>4</v>
      </c>
      <c r="E35" s="67"/>
      <c r="F35" s="67"/>
      <c r="G35" s="67"/>
      <c r="H35" s="67"/>
      <c r="I35" s="67"/>
      <c r="J35" s="67"/>
      <c r="K35" s="67"/>
      <c r="L35" s="65">
        <f t="shared" ref="L35" si="9">AVERAGE(D35,E35,F35,G35,H35,I35,J35,K35)</f>
        <v>4</v>
      </c>
    </row>
    <row r="36" spans="1:12" ht="46.5" x14ac:dyDescent="0.5">
      <c r="A36" s="50"/>
      <c r="B36" s="51">
        <v>4.5999999999999996</v>
      </c>
      <c r="C36" s="52" t="s">
        <v>74</v>
      </c>
      <c r="D36" s="67">
        <v>2</v>
      </c>
      <c r="E36" s="67"/>
      <c r="F36" s="67"/>
      <c r="G36" s="67"/>
      <c r="H36" s="67"/>
      <c r="I36" s="67"/>
      <c r="J36" s="67"/>
      <c r="K36" s="67"/>
      <c r="L36" s="68">
        <f t="shared" si="8"/>
        <v>2</v>
      </c>
    </row>
    <row r="37" spans="1:12" ht="44.25" customHeight="1" x14ac:dyDescent="0.5">
      <c r="A37" s="42">
        <v>5</v>
      </c>
      <c r="B37" s="101" t="s">
        <v>59</v>
      </c>
      <c r="C37" s="101"/>
      <c r="D37" s="71">
        <f>AVERAGE(D38,D39,D40,D41,D42)</f>
        <v>3.8</v>
      </c>
      <c r="E37" s="71" t="e">
        <f t="shared" ref="E37:K37" si="10">AVERAGE(E38,E39,E40,E41,E42)</f>
        <v>#DIV/0!</v>
      </c>
      <c r="F37" s="71" t="e">
        <f t="shared" si="10"/>
        <v>#DIV/0!</v>
      </c>
      <c r="G37" s="71" t="e">
        <f t="shared" si="10"/>
        <v>#DIV/0!</v>
      </c>
      <c r="H37" s="71" t="e">
        <f t="shared" si="10"/>
        <v>#DIV/0!</v>
      </c>
      <c r="I37" s="71" t="e">
        <f t="shared" si="10"/>
        <v>#DIV/0!</v>
      </c>
      <c r="J37" s="71" t="e">
        <f t="shared" si="10"/>
        <v>#DIV/0!</v>
      </c>
      <c r="K37" s="71" t="e">
        <f t="shared" si="10"/>
        <v>#DIV/0!</v>
      </c>
      <c r="L37" s="63">
        <f>AVERAGE(D38:K42)</f>
        <v>3.8</v>
      </c>
    </row>
    <row r="38" spans="1:12" ht="64.5" customHeight="1" x14ac:dyDescent="0.5">
      <c r="A38" s="7"/>
      <c r="B38" s="46">
        <v>5.0999999999999996</v>
      </c>
      <c r="C38" s="47" t="s">
        <v>76</v>
      </c>
      <c r="D38" s="64">
        <v>5</v>
      </c>
      <c r="E38" s="64"/>
      <c r="F38" s="64"/>
      <c r="G38" s="64"/>
      <c r="H38" s="64"/>
      <c r="I38" s="64"/>
      <c r="J38" s="64"/>
      <c r="K38" s="64"/>
      <c r="L38" s="65">
        <f t="shared" ref="L38:L42" si="11">AVERAGE(D38,E38,F38,G38,H38,I38,J38,K38)</f>
        <v>5</v>
      </c>
    </row>
    <row r="39" spans="1:12" ht="69.75" x14ac:dyDescent="0.5">
      <c r="A39" s="50"/>
      <c r="B39" s="48">
        <v>5.2</v>
      </c>
      <c r="C39" s="52" t="s">
        <v>60</v>
      </c>
      <c r="D39" s="67">
        <v>4</v>
      </c>
      <c r="E39" s="67"/>
      <c r="F39" s="67"/>
      <c r="G39" s="67"/>
      <c r="H39" s="67"/>
      <c r="I39" s="67"/>
      <c r="J39" s="67"/>
      <c r="K39" s="67"/>
      <c r="L39" s="65">
        <f t="shared" si="11"/>
        <v>4</v>
      </c>
    </row>
    <row r="40" spans="1:12" ht="69" customHeight="1" x14ac:dyDescent="0.5">
      <c r="A40" s="50"/>
      <c r="B40" s="48">
        <v>5.3</v>
      </c>
      <c r="C40" s="52" t="s">
        <v>61</v>
      </c>
      <c r="D40" s="67">
        <v>3</v>
      </c>
      <c r="E40" s="67"/>
      <c r="F40" s="67"/>
      <c r="G40" s="67"/>
      <c r="H40" s="67"/>
      <c r="I40" s="67"/>
      <c r="J40" s="67"/>
      <c r="K40" s="67"/>
      <c r="L40" s="65">
        <f t="shared" si="11"/>
        <v>3</v>
      </c>
    </row>
    <row r="41" spans="1:12" ht="46.5" x14ac:dyDescent="0.5">
      <c r="A41" s="50"/>
      <c r="B41" s="48">
        <v>5.4</v>
      </c>
      <c r="C41" s="52" t="s">
        <v>62</v>
      </c>
      <c r="D41" s="67">
        <v>5</v>
      </c>
      <c r="E41" s="67"/>
      <c r="F41" s="67"/>
      <c r="G41" s="67"/>
      <c r="H41" s="67"/>
      <c r="I41" s="67"/>
      <c r="J41" s="67"/>
      <c r="K41" s="67"/>
      <c r="L41" s="65">
        <f t="shared" si="11"/>
        <v>5</v>
      </c>
    </row>
    <row r="42" spans="1:12" ht="69.75" x14ac:dyDescent="0.5">
      <c r="A42" s="50"/>
      <c r="B42" s="51">
        <v>5.5</v>
      </c>
      <c r="C42" s="52" t="s">
        <v>63</v>
      </c>
      <c r="D42" s="67">
        <v>2</v>
      </c>
      <c r="E42" s="67"/>
      <c r="F42" s="67"/>
      <c r="G42" s="67"/>
      <c r="H42" s="67"/>
      <c r="I42" s="67"/>
      <c r="J42" s="67"/>
      <c r="K42" s="67"/>
      <c r="L42" s="68">
        <f t="shared" si="11"/>
        <v>2</v>
      </c>
    </row>
    <row r="43" spans="1:12" x14ac:dyDescent="0.5">
      <c r="A43" s="44">
        <v>6</v>
      </c>
      <c r="B43" s="101" t="s">
        <v>64</v>
      </c>
      <c r="C43" s="101"/>
      <c r="D43" s="63">
        <f>AVERAGE(D44,D45,D46,D47,D48)</f>
        <v>4.5999999999999996</v>
      </c>
      <c r="E43" s="63" t="e">
        <f t="shared" ref="E43:K43" si="12">AVERAGE(E44,E45,E46,E47,E48)</f>
        <v>#DIV/0!</v>
      </c>
      <c r="F43" s="63" t="e">
        <f t="shared" si="12"/>
        <v>#DIV/0!</v>
      </c>
      <c r="G43" s="63" t="e">
        <f t="shared" si="12"/>
        <v>#DIV/0!</v>
      </c>
      <c r="H43" s="63" t="e">
        <f t="shared" si="12"/>
        <v>#DIV/0!</v>
      </c>
      <c r="I43" s="63" t="e">
        <f t="shared" si="12"/>
        <v>#DIV/0!</v>
      </c>
      <c r="J43" s="63" t="e">
        <f t="shared" si="12"/>
        <v>#DIV/0!</v>
      </c>
      <c r="K43" s="63" t="e">
        <f t="shared" si="12"/>
        <v>#DIV/0!</v>
      </c>
      <c r="L43" s="63">
        <f>AVERAGE(D44:K48)</f>
        <v>4.5999999999999996</v>
      </c>
    </row>
    <row r="44" spans="1:12" ht="46.5" x14ac:dyDescent="0.5">
      <c r="A44" s="53"/>
      <c r="B44" s="46">
        <v>6.1</v>
      </c>
      <c r="C44" s="54" t="s">
        <v>65</v>
      </c>
      <c r="D44" s="70">
        <v>5</v>
      </c>
      <c r="E44" s="70"/>
      <c r="F44" s="70"/>
      <c r="G44" s="70"/>
      <c r="H44" s="70"/>
      <c r="I44" s="70"/>
      <c r="J44" s="70"/>
      <c r="K44" s="70"/>
      <c r="L44" s="65">
        <f t="shared" ref="L44" si="13">AVERAGE(L45,L46,L47,L48,L49)</f>
        <v>4.6815999999999995</v>
      </c>
    </row>
    <row r="45" spans="1:12" ht="63.75" customHeight="1" x14ac:dyDescent="0.5">
      <c r="A45" s="50"/>
      <c r="B45" s="48">
        <v>6.2</v>
      </c>
      <c r="C45" s="52" t="s">
        <v>66</v>
      </c>
      <c r="D45" s="67">
        <v>4</v>
      </c>
      <c r="E45" s="67"/>
      <c r="F45" s="67"/>
      <c r="G45" s="67"/>
      <c r="H45" s="67"/>
      <c r="I45" s="67"/>
      <c r="J45" s="67"/>
      <c r="K45" s="67"/>
      <c r="L45" s="72">
        <f t="shared" ref="L45" si="14">AVERAGE(L46,L47,L48,L49,L50)</f>
        <v>4.5679999999999996</v>
      </c>
    </row>
    <row r="46" spans="1:12" ht="46.5" x14ac:dyDescent="0.5">
      <c r="A46" s="50"/>
      <c r="B46" s="48">
        <v>6.3</v>
      </c>
      <c r="C46" s="52" t="s">
        <v>67</v>
      </c>
      <c r="D46" s="67">
        <v>5</v>
      </c>
      <c r="E46" s="67"/>
      <c r="F46" s="67"/>
      <c r="G46" s="67"/>
      <c r="H46" s="67"/>
      <c r="I46" s="67"/>
      <c r="J46" s="67"/>
      <c r="K46" s="67"/>
      <c r="L46" s="72">
        <f t="shared" ref="L46" si="15">AVERAGE(L47,L48,L49,L50,L51)</f>
        <v>4.6399999999999997</v>
      </c>
    </row>
    <row r="47" spans="1:12" ht="45" customHeight="1" x14ac:dyDescent="0.5">
      <c r="A47" s="50"/>
      <c r="B47" s="48">
        <v>6.4</v>
      </c>
      <c r="C47" s="52" t="s">
        <v>68</v>
      </c>
      <c r="D47" s="67">
        <v>5</v>
      </c>
      <c r="E47" s="67"/>
      <c r="F47" s="67"/>
      <c r="G47" s="67"/>
      <c r="H47" s="67"/>
      <c r="I47" s="67"/>
      <c r="J47" s="67"/>
      <c r="K47" s="67"/>
      <c r="L47" s="72">
        <f t="shared" ref="L47" si="16">AVERAGE(L48,L49,L50,L51,L52)</f>
        <v>4.7</v>
      </c>
    </row>
    <row r="48" spans="1:12" x14ac:dyDescent="0.5">
      <c r="A48" s="50"/>
      <c r="B48" s="51">
        <v>6.5</v>
      </c>
      <c r="C48" s="52" t="s">
        <v>69</v>
      </c>
      <c r="D48" s="67">
        <v>4</v>
      </c>
      <c r="E48" s="67"/>
      <c r="F48" s="67"/>
      <c r="G48" s="67"/>
      <c r="H48" s="67"/>
      <c r="I48" s="67"/>
      <c r="J48" s="67"/>
      <c r="K48" s="67"/>
      <c r="L48" s="73">
        <f t="shared" ref="L48" si="17">AVERAGE(L49,L50,L51,L52,L53)</f>
        <v>4.75</v>
      </c>
    </row>
    <row r="49" spans="1:12" x14ac:dyDescent="0.5">
      <c r="A49" s="44">
        <v>7</v>
      </c>
      <c r="B49" s="41" t="s">
        <v>70</v>
      </c>
      <c r="C49" s="55"/>
      <c r="D49" s="63">
        <f>AVERAGE(D50,D51,D52,D53)</f>
        <v>4.75</v>
      </c>
      <c r="E49" s="63" t="e">
        <f t="shared" ref="E49:J49" si="18">AVERAGE(E50,E51,E52,E53)</f>
        <v>#DIV/0!</v>
      </c>
      <c r="F49" s="63" t="e">
        <f t="shared" si="18"/>
        <v>#DIV/0!</v>
      </c>
      <c r="G49" s="63" t="e">
        <f t="shared" si="18"/>
        <v>#DIV/0!</v>
      </c>
      <c r="H49" s="63" t="e">
        <f t="shared" si="18"/>
        <v>#DIV/0!</v>
      </c>
      <c r="I49" s="63" t="e">
        <f t="shared" si="18"/>
        <v>#DIV/0!</v>
      </c>
      <c r="J49" s="63" t="e">
        <f t="shared" si="18"/>
        <v>#DIV/0!</v>
      </c>
      <c r="K49" s="63" t="e">
        <f>AVERAGE(K50,K51,K52,K53)</f>
        <v>#DIV/0!</v>
      </c>
      <c r="L49" s="63">
        <f>AVERAGE(D50:K53)</f>
        <v>4.75</v>
      </c>
    </row>
    <row r="50" spans="1:12" x14ac:dyDescent="0.5">
      <c r="A50" s="53"/>
      <c r="B50" s="46">
        <v>7.1</v>
      </c>
      <c r="C50" s="47" t="s">
        <v>71</v>
      </c>
      <c r="D50" s="70">
        <v>4</v>
      </c>
      <c r="E50" s="70"/>
      <c r="F50" s="70"/>
      <c r="G50" s="70"/>
      <c r="H50" s="70"/>
      <c r="I50" s="70"/>
      <c r="J50" s="70"/>
      <c r="K50" s="70"/>
      <c r="L50" s="65">
        <f t="shared" ref="L50:L53" si="19">AVERAGE(D50,E50,F50,G50,H50,I50,J50,K50)</f>
        <v>4</v>
      </c>
    </row>
    <row r="51" spans="1:12" ht="46.5" x14ac:dyDescent="0.5">
      <c r="A51" s="24"/>
      <c r="B51" s="48">
        <v>7.2</v>
      </c>
      <c r="C51" s="47" t="s">
        <v>72</v>
      </c>
      <c r="D51" s="74">
        <v>5</v>
      </c>
      <c r="E51" s="66"/>
      <c r="F51" s="66"/>
      <c r="G51" s="66"/>
      <c r="H51" s="66"/>
      <c r="I51" s="66"/>
      <c r="J51" s="66"/>
      <c r="K51" s="66"/>
      <c r="L51" s="65">
        <f t="shared" si="19"/>
        <v>5</v>
      </c>
    </row>
    <row r="52" spans="1:12" ht="69.75" x14ac:dyDescent="0.5">
      <c r="A52" s="8"/>
      <c r="B52" s="48">
        <v>7.3</v>
      </c>
      <c r="C52" s="47" t="s">
        <v>77</v>
      </c>
      <c r="D52" s="64">
        <v>5</v>
      </c>
      <c r="E52" s="64"/>
      <c r="F52" s="64"/>
      <c r="G52" s="64"/>
      <c r="H52" s="64"/>
      <c r="I52" s="64"/>
      <c r="J52" s="64"/>
      <c r="K52" s="64"/>
      <c r="L52" s="65">
        <f t="shared" si="19"/>
        <v>5</v>
      </c>
    </row>
    <row r="53" spans="1:12" ht="67.5" customHeight="1" x14ac:dyDescent="0.5">
      <c r="A53" s="9"/>
      <c r="B53" s="56">
        <v>7.4</v>
      </c>
      <c r="C53" s="57" t="s">
        <v>73</v>
      </c>
      <c r="D53" s="75">
        <v>5</v>
      </c>
      <c r="E53" s="75"/>
      <c r="F53" s="75"/>
      <c r="G53" s="75"/>
      <c r="H53" s="75"/>
      <c r="I53" s="75"/>
      <c r="J53" s="75"/>
      <c r="K53" s="75"/>
      <c r="L53" s="68">
        <f t="shared" si="19"/>
        <v>5</v>
      </c>
    </row>
    <row r="54" spans="1:12" ht="21" customHeight="1" x14ac:dyDescent="0.5">
      <c r="A54" s="99" t="s">
        <v>81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76">
        <f>AVERAGE(D13:K17,D19:K23,D25:K29,D31:K36,D38:K42,D44:K48,D50:K53)</f>
        <v>4.1857142857142859</v>
      </c>
    </row>
    <row r="55" spans="1:12" x14ac:dyDescent="0.5">
      <c r="A55" s="100" t="s">
        <v>82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7">
        <f>L54*100/5</f>
        <v>83.714285714285722</v>
      </c>
    </row>
  </sheetData>
  <mergeCells count="18">
    <mergeCell ref="A6:D6"/>
    <mergeCell ref="A1:L1"/>
    <mergeCell ref="A2:L2"/>
    <mergeCell ref="A3:L3"/>
    <mergeCell ref="A4:L4"/>
    <mergeCell ref="A5:L5"/>
    <mergeCell ref="A54:K54"/>
    <mergeCell ref="A55:K55"/>
    <mergeCell ref="B43:C43"/>
    <mergeCell ref="A7:A8"/>
    <mergeCell ref="C7:C8"/>
    <mergeCell ref="D7:L7"/>
    <mergeCell ref="B12:C12"/>
    <mergeCell ref="B30:C30"/>
    <mergeCell ref="B37:C37"/>
    <mergeCell ref="B9:C9"/>
    <mergeCell ref="B10:C10"/>
    <mergeCell ref="B11:C11"/>
  </mergeCells>
  <pageMargins left="0.70866141732283472" right="0.19685039370078741" top="0.15748031496062992" bottom="0.23622047244094491" header="0.31496062992125984" footer="0.23622047244094491"/>
  <pageSetup paperSize="9" orientation="landscape" r:id="rId1"/>
  <rowBreaks count="2" manualBreakCount="2">
    <brk id="36" max="11" man="1"/>
    <brk id="4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="82" zoomScaleNormal="80" zoomScaleSheetLayoutView="82" workbookViewId="0">
      <selection activeCell="A6" sqref="A6:B6"/>
    </sheetView>
  </sheetViews>
  <sheetFormatPr defaultRowHeight="23.25" x14ac:dyDescent="0.5"/>
  <cols>
    <col min="1" max="1" width="5.625" style="23" customWidth="1"/>
    <col min="2" max="2" width="32.625" style="23" customWidth="1"/>
    <col min="3" max="5" width="11.75" style="1" customWidth="1"/>
    <col min="6" max="6" width="10.25" style="1" customWidth="1"/>
    <col min="7" max="7" width="8.875" style="1" customWidth="1"/>
    <col min="8" max="8" width="8.625" style="1" customWidth="1"/>
    <col min="9" max="9" width="8.125" style="1" customWidth="1"/>
    <col min="10" max="10" width="8.75" style="1" customWidth="1"/>
    <col min="11" max="15" width="8.5" style="1" customWidth="1"/>
    <col min="16" max="16" width="8" style="1" customWidth="1"/>
    <col min="17" max="17" width="9.375" style="1" customWidth="1"/>
    <col min="18" max="16384" width="9" style="1"/>
  </cols>
  <sheetData>
    <row r="1" spans="1:19" ht="29.25" x14ac:dyDescent="0.6">
      <c r="A1" s="128" t="s">
        <v>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7"/>
      <c r="S1" s="17"/>
    </row>
    <row r="2" spans="1:19" x14ac:dyDescent="0.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19" x14ac:dyDescent="0.5">
      <c r="A3" s="117" t="s">
        <v>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9" x14ac:dyDescent="0.5">
      <c r="A4" s="117" t="s">
        <v>15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9" x14ac:dyDescent="0.5">
      <c r="A5" s="117" t="s">
        <v>16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</row>
    <row r="6" spans="1:19" x14ac:dyDescent="0.5">
      <c r="A6" s="114" t="s">
        <v>57</v>
      </c>
      <c r="B6" s="114"/>
    </row>
    <row r="7" spans="1:19" s="22" customFormat="1" ht="23.25" customHeight="1" x14ac:dyDescent="0.2">
      <c r="A7" s="124" t="s">
        <v>0</v>
      </c>
      <c r="B7" s="124" t="s">
        <v>48</v>
      </c>
      <c r="C7" s="129" t="s">
        <v>106</v>
      </c>
      <c r="D7" s="130"/>
      <c r="E7" s="131"/>
      <c r="F7" s="127" t="s">
        <v>109</v>
      </c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</row>
    <row r="8" spans="1:19" s="22" customFormat="1" ht="70.5" customHeight="1" x14ac:dyDescent="0.2">
      <c r="A8" s="125"/>
      <c r="B8" s="125"/>
      <c r="C8" s="118" t="s">
        <v>107</v>
      </c>
      <c r="D8" s="118" t="s">
        <v>108</v>
      </c>
      <c r="E8" s="118" t="s">
        <v>105</v>
      </c>
      <c r="F8" s="120" t="s">
        <v>45</v>
      </c>
      <c r="G8" s="121"/>
      <c r="H8" s="122" t="s">
        <v>19</v>
      </c>
      <c r="I8" s="123"/>
      <c r="J8" s="122" t="s">
        <v>110</v>
      </c>
      <c r="K8" s="123"/>
      <c r="L8" s="122" t="s">
        <v>111</v>
      </c>
      <c r="M8" s="123"/>
      <c r="N8" s="120" t="s">
        <v>112</v>
      </c>
      <c r="O8" s="121"/>
      <c r="P8" s="120" t="s">
        <v>46</v>
      </c>
      <c r="Q8" s="121"/>
    </row>
    <row r="9" spans="1:19" s="26" customFormat="1" ht="20.25" customHeight="1" x14ac:dyDescent="0.2">
      <c r="A9" s="126"/>
      <c r="B9" s="126"/>
      <c r="C9" s="119"/>
      <c r="D9" s="119"/>
      <c r="E9" s="119"/>
      <c r="F9" s="28" t="s">
        <v>44</v>
      </c>
      <c r="G9" s="28" t="s">
        <v>5</v>
      </c>
      <c r="H9" s="28" t="s">
        <v>44</v>
      </c>
      <c r="I9" s="28" t="s">
        <v>5</v>
      </c>
      <c r="J9" s="28" t="s">
        <v>44</v>
      </c>
      <c r="K9" s="28" t="s">
        <v>5</v>
      </c>
      <c r="L9" s="36" t="s">
        <v>44</v>
      </c>
      <c r="M9" s="36" t="s">
        <v>5</v>
      </c>
      <c r="N9" s="36" t="s">
        <v>44</v>
      </c>
      <c r="O9" s="36" t="s">
        <v>5</v>
      </c>
      <c r="P9" s="28" t="s">
        <v>44</v>
      </c>
      <c r="Q9" s="28" t="s">
        <v>5</v>
      </c>
    </row>
    <row r="10" spans="1:19" x14ac:dyDescent="0.5">
      <c r="A10" s="7"/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9" x14ac:dyDescent="0.5">
      <c r="A11" s="8"/>
      <c r="B11" s="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9" x14ac:dyDescent="0.5">
      <c r="A12" s="8"/>
      <c r="B12" s="8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s">
        <v>6</v>
      </c>
    </row>
    <row r="13" spans="1:19" x14ac:dyDescent="0.5">
      <c r="A13" s="8"/>
      <c r="B13" s="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x14ac:dyDescent="0.5">
      <c r="A14" s="8"/>
      <c r="B14" s="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9" x14ac:dyDescent="0.5">
      <c r="A15" s="8"/>
      <c r="B15" s="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9" x14ac:dyDescent="0.5">
      <c r="A16" s="8"/>
      <c r="B16" s="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5">
      <c r="A17" s="8"/>
      <c r="B17" s="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5">
      <c r="A18" s="8"/>
      <c r="B18" s="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5">
      <c r="A19" s="8"/>
      <c r="B19" s="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5">
      <c r="A20" s="8"/>
      <c r="B20" s="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5">
      <c r="A21" s="8"/>
      <c r="B21" s="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5">
      <c r="A22" s="9"/>
      <c r="B22" s="9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</sheetData>
  <mergeCells count="19">
    <mergeCell ref="A6:B6"/>
    <mergeCell ref="C7:E7"/>
    <mergeCell ref="E8:E9"/>
    <mergeCell ref="A7:A9"/>
    <mergeCell ref="F8:G8"/>
    <mergeCell ref="H8:I8"/>
    <mergeCell ref="J8:K8"/>
    <mergeCell ref="P8:Q8"/>
    <mergeCell ref="A1:Q1"/>
    <mergeCell ref="A2:Q2"/>
    <mergeCell ref="A3:Q3"/>
    <mergeCell ref="A4:Q4"/>
    <mergeCell ref="A5:Q5"/>
    <mergeCell ref="D8:D9"/>
    <mergeCell ref="C8:C9"/>
    <mergeCell ref="N8:O8"/>
    <mergeCell ref="L8:M8"/>
    <mergeCell ref="B7:B9"/>
    <mergeCell ref="F7:Q7"/>
  </mergeCells>
  <pageMargins left="0.6692913385826772" right="0.19685039370078741" top="0.70866141732283472" bottom="0.39370078740157483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BreakPreview" zoomScale="78" zoomScaleNormal="80" zoomScaleSheetLayoutView="78" workbookViewId="0">
      <selection activeCell="A6" sqref="A6"/>
    </sheetView>
  </sheetViews>
  <sheetFormatPr defaultRowHeight="23.25" x14ac:dyDescent="0.5"/>
  <cols>
    <col min="1" max="1" width="41.125" style="1" customWidth="1"/>
    <col min="2" max="4" width="31.25" style="1" customWidth="1"/>
    <col min="5" max="5" width="28.375" style="1" customWidth="1"/>
    <col min="6" max="6" width="21" style="1" customWidth="1"/>
    <col min="7" max="7" width="19.625" style="1" customWidth="1"/>
    <col min="8" max="8" width="18.5" style="1" customWidth="1"/>
    <col min="9" max="16384" width="9" style="1"/>
  </cols>
  <sheetData>
    <row r="1" spans="1:8" ht="29.25" x14ac:dyDescent="0.6">
      <c r="A1" s="128" t="s">
        <v>2</v>
      </c>
      <c r="B1" s="128"/>
      <c r="C1" s="128"/>
      <c r="D1" s="128"/>
      <c r="E1" s="128"/>
      <c r="F1" s="128"/>
      <c r="G1" s="17"/>
    </row>
    <row r="2" spans="1:8" x14ac:dyDescent="0.5">
      <c r="A2" s="116"/>
      <c r="B2" s="116"/>
      <c r="C2" s="116"/>
      <c r="D2" s="116"/>
      <c r="E2" s="116"/>
      <c r="F2" s="116"/>
    </row>
    <row r="3" spans="1:8" x14ac:dyDescent="0.5">
      <c r="A3" s="29" t="s">
        <v>14</v>
      </c>
      <c r="B3" s="35"/>
      <c r="C3" s="29"/>
      <c r="D3" s="29"/>
      <c r="E3" s="35"/>
      <c r="F3" s="29"/>
      <c r="G3" s="2"/>
      <c r="H3" s="2"/>
    </row>
    <row r="4" spans="1:8" x14ac:dyDescent="0.5">
      <c r="A4" s="29" t="s">
        <v>113</v>
      </c>
      <c r="B4" s="35"/>
      <c r="C4" s="29"/>
      <c r="D4" s="29"/>
      <c r="E4" s="35"/>
      <c r="F4" s="29"/>
      <c r="G4" s="29"/>
      <c r="H4" s="29"/>
    </row>
    <row r="5" spans="1:8" x14ac:dyDescent="0.5">
      <c r="A5" s="29" t="s">
        <v>16</v>
      </c>
      <c r="B5" s="35"/>
      <c r="C5" s="29"/>
      <c r="D5" s="29"/>
      <c r="E5" s="35"/>
      <c r="F5" s="29"/>
      <c r="G5" s="29"/>
      <c r="H5" s="29"/>
    </row>
    <row r="6" spans="1:8" x14ac:dyDescent="0.5">
      <c r="A6" s="84" t="s">
        <v>115</v>
      </c>
      <c r="B6" s="84"/>
    </row>
    <row r="7" spans="1:8" s="16" customFormat="1" ht="23.25" customHeight="1" x14ac:dyDescent="0.2">
      <c r="A7" s="127" t="s">
        <v>114</v>
      </c>
      <c r="B7" s="127"/>
      <c r="C7" s="127"/>
      <c r="D7" s="127"/>
      <c r="E7" s="127"/>
      <c r="F7" s="127"/>
      <c r="G7" s="127"/>
    </row>
    <row r="8" spans="1:8" s="16" customFormat="1" ht="72" customHeight="1" x14ac:dyDescent="0.2">
      <c r="A8" s="27" t="s">
        <v>116</v>
      </c>
      <c r="B8" s="36" t="s">
        <v>118</v>
      </c>
      <c r="C8" s="36" t="s">
        <v>119</v>
      </c>
      <c r="D8" s="36" t="s">
        <v>120</v>
      </c>
      <c r="E8" s="36" t="s">
        <v>117</v>
      </c>
      <c r="F8" s="36" t="s">
        <v>123</v>
      </c>
      <c r="G8" s="36" t="s">
        <v>122</v>
      </c>
    </row>
    <row r="9" spans="1:8" x14ac:dyDescent="0.5">
      <c r="A9" s="83" t="s">
        <v>121</v>
      </c>
      <c r="B9" s="85">
        <v>4.5</v>
      </c>
      <c r="C9" s="85">
        <v>3.25</v>
      </c>
      <c r="D9" s="85">
        <v>4</v>
      </c>
      <c r="E9" s="85"/>
      <c r="F9" s="85">
        <f>AVERAGE(A9,C9,D9)</f>
        <v>3.625</v>
      </c>
      <c r="G9" s="85">
        <f>F9*100/5</f>
        <v>72.5</v>
      </c>
    </row>
    <row r="10" spans="1:8" x14ac:dyDescent="0.5">
      <c r="A10" s="83"/>
      <c r="B10" s="85"/>
      <c r="C10" s="85"/>
      <c r="D10" s="85"/>
      <c r="E10" s="85"/>
      <c r="F10" s="85" t="e">
        <f t="shared" ref="F10:F19" si="0">AVERAGE(A10,C10,D10)</f>
        <v>#DIV/0!</v>
      </c>
      <c r="G10" s="85" t="e">
        <f t="shared" ref="G10:G19" si="1">F10*100/5</f>
        <v>#DIV/0!</v>
      </c>
    </row>
    <row r="11" spans="1:8" x14ac:dyDescent="0.5">
      <c r="A11" s="83"/>
      <c r="B11" s="85"/>
      <c r="C11" s="85"/>
      <c r="D11" s="85"/>
      <c r="E11" s="85"/>
      <c r="F11" s="85" t="e">
        <f t="shared" si="0"/>
        <v>#DIV/0!</v>
      </c>
      <c r="G11" s="85" t="e">
        <f t="shared" si="1"/>
        <v>#DIV/0!</v>
      </c>
    </row>
    <row r="12" spans="1:8" x14ac:dyDescent="0.5">
      <c r="A12" s="83"/>
      <c r="B12" s="85"/>
      <c r="C12" s="85"/>
      <c r="D12" s="85"/>
      <c r="E12" s="85"/>
      <c r="F12" s="85" t="e">
        <f t="shared" si="0"/>
        <v>#DIV/0!</v>
      </c>
      <c r="G12" s="85" t="e">
        <f t="shared" si="1"/>
        <v>#DIV/0!</v>
      </c>
    </row>
    <row r="13" spans="1:8" x14ac:dyDescent="0.5">
      <c r="A13" s="83"/>
      <c r="B13" s="85"/>
      <c r="C13" s="85"/>
      <c r="D13" s="85"/>
      <c r="E13" s="85"/>
      <c r="F13" s="85" t="e">
        <f t="shared" si="0"/>
        <v>#DIV/0!</v>
      </c>
      <c r="G13" s="85" t="e">
        <f t="shared" si="1"/>
        <v>#DIV/0!</v>
      </c>
    </row>
    <row r="14" spans="1:8" x14ac:dyDescent="0.5">
      <c r="A14" s="83"/>
      <c r="B14" s="85"/>
      <c r="C14" s="85"/>
      <c r="D14" s="85"/>
      <c r="E14" s="85"/>
      <c r="F14" s="85" t="e">
        <f t="shared" si="0"/>
        <v>#DIV/0!</v>
      </c>
      <c r="G14" s="85" t="e">
        <f t="shared" si="1"/>
        <v>#DIV/0!</v>
      </c>
    </row>
    <row r="15" spans="1:8" x14ac:dyDescent="0.5">
      <c r="A15" s="83"/>
      <c r="B15" s="85"/>
      <c r="C15" s="85"/>
      <c r="D15" s="85"/>
      <c r="E15" s="85"/>
      <c r="F15" s="85" t="e">
        <f t="shared" si="0"/>
        <v>#DIV/0!</v>
      </c>
      <c r="G15" s="85" t="e">
        <f t="shared" si="1"/>
        <v>#DIV/0!</v>
      </c>
    </row>
    <row r="16" spans="1:8" x14ac:dyDescent="0.5">
      <c r="A16" s="83"/>
      <c r="B16" s="85"/>
      <c r="C16" s="85"/>
      <c r="D16" s="85"/>
      <c r="E16" s="85"/>
      <c r="F16" s="85" t="e">
        <f t="shared" si="0"/>
        <v>#DIV/0!</v>
      </c>
      <c r="G16" s="85" t="e">
        <f t="shared" si="1"/>
        <v>#DIV/0!</v>
      </c>
    </row>
    <row r="17" spans="1:7" x14ac:dyDescent="0.5">
      <c r="A17" s="83"/>
      <c r="B17" s="85"/>
      <c r="C17" s="85"/>
      <c r="D17" s="85"/>
      <c r="E17" s="85"/>
      <c r="F17" s="85" t="e">
        <f t="shared" si="0"/>
        <v>#DIV/0!</v>
      </c>
      <c r="G17" s="85" t="e">
        <f t="shared" si="1"/>
        <v>#DIV/0!</v>
      </c>
    </row>
    <row r="18" spans="1:7" x14ac:dyDescent="0.5">
      <c r="A18" s="83"/>
      <c r="B18" s="85"/>
      <c r="C18" s="85"/>
      <c r="D18" s="85"/>
      <c r="E18" s="85"/>
      <c r="F18" s="85" t="e">
        <f t="shared" si="0"/>
        <v>#DIV/0!</v>
      </c>
      <c r="G18" s="85" t="e">
        <f t="shared" si="1"/>
        <v>#DIV/0!</v>
      </c>
    </row>
    <row r="19" spans="1:7" x14ac:dyDescent="0.5">
      <c r="A19" s="83"/>
      <c r="B19" s="85"/>
      <c r="C19" s="85"/>
      <c r="D19" s="85"/>
      <c r="E19" s="85"/>
      <c r="F19" s="85" t="e">
        <f t="shared" si="0"/>
        <v>#DIV/0!</v>
      </c>
      <c r="G19" s="85" t="e">
        <f t="shared" si="1"/>
        <v>#DIV/0!</v>
      </c>
    </row>
  </sheetData>
  <mergeCells count="3">
    <mergeCell ref="A1:F1"/>
    <mergeCell ref="A2:F2"/>
    <mergeCell ref="A7:G7"/>
  </mergeCells>
  <pageMargins left="0.6692913385826772" right="0.19685039370078741" top="0.70866141732283472" bottom="0.39370078740157483" header="0.31496062992125984" footer="0.31496062992125984"/>
  <pageSetup paperSize="9"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="85" zoomScaleNormal="80" zoomScaleSheetLayoutView="85" workbookViewId="0">
      <selection activeCell="A6" sqref="A6"/>
    </sheetView>
  </sheetViews>
  <sheetFormatPr defaultRowHeight="23.25" x14ac:dyDescent="0.5"/>
  <cols>
    <col min="1" max="1" width="38.875" style="1" customWidth="1"/>
    <col min="2" max="7" width="16.875" style="1" customWidth="1"/>
    <col min="8" max="8" width="30.75" style="1" customWidth="1"/>
    <col min="9" max="16384" width="9" style="1"/>
  </cols>
  <sheetData>
    <row r="1" spans="1:8" ht="29.25" x14ac:dyDescent="0.6">
      <c r="A1" s="128" t="s">
        <v>2</v>
      </c>
      <c r="B1" s="128"/>
      <c r="C1" s="128"/>
      <c r="D1" s="128"/>
      <c r="E1" s="128"/>
      <c r="F1" s="128"/>
      <c r="G1" s="128"/>
      <c r="H1" s="17"/>
    </row>
    <row r="2" spans="1:8" x14ac:dyDescent="0.5">
      <c r="A2" s="116"/>
      <c r="B2" s="116"/>
      <c r="C2" s="116"/>
      <c r="D2" s="116"/>
      <c r="E2" s="116"/>
      <c r="F2" s="116"/>
      <c r="G2" s="116"/>
    </row>
    <row r="3" spans="1:8" x14ac:dyDescent="0.5">
      <c r="A3" s="29" t="s">
        <v>49</v>
      </c>
      <c r="B3" s="35"/>
      <c r="C3" s="29"/>
      <c r="D3" s="29"/>
      <c r="E3" s="29"/>
      <c r="F3" s="29"/>
      <c r="G3" s="29"/>
    </row>
    <row r="4" spans="1:8" x14ac:dyDescent="0.5">
      <c r="A4" s="29" t="s">
        <v>141</v>
      </c>
      <c r="B4" s="35"/>
      <c r="C4" s="29"/>
      <c r="D4" s="29"/>
      <c r="E4" s="29"/>
      <c r="F4" s="29"/>
      <c r="G4" s="29"/>
    </row>
    <row r="5" spans="1:8" x14ac:dyDescent="0.5">
      <c r="A5" s="29" t="s">
        <v>16</v>
      </c>
      <c r="B5" s="35"/>
      <c r="C5" s="29"/>
      <c r="D5" s="29"/>
      <c r="E5" s="29"/>
      <c r="F5" s="29"/>
      <c r="G5" s="29"/>
    </row>
    <row r="6" spans="1:8" x14ac:dyDescent="0.5">
      <c r="A6" s="89" t="s">
        <v>57</v>
      </c>
      <c r="B6" s="86"/>
      <c r="C6" s="2"/>
      <c r="D6" s="2"/>
      <c r="E6" s="2"/>
      <c r="F6" s="2"/>
      <c r="G6" s="2"/>
    </row>
    <row r="7" spans="1:8" s="3" customFormat="1" ht="23.25" customHeight="1" x14ac:dyDescent="0.2">
      <c r="A7" s="127" t="s">
        <v>143</v>
      </c>
      <c r="B7" s="127"/>
      <c r="C7" s="127"/>
      <c r="D7" s="127"/>
      <c r="E7" s="127"/>
      <c r="F7" s="127"/>
      <c r="G7" s="127"/>
      <c r="H7" s="118" t="s">
        <v>145</v>
      </c>
    </row>
    <row r="8" spans="1:8" s="3" customFormat="1" ht="145.5" customHeight="1" x14ac:dyDescent="0.2">
      <c r="A8" s="20" t="s">
        <v>142</v>
      </c>
      <c r="B8" s="36" t="s">
        <v>51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50</v>
      </c>
      <c r="H8" s="132"/>
    </row>
    <row r="9" spans="1:8" s="26" customFormat="1" ht="31.5" customHeight="1" x14ac:dyDescent="0.2">
      <c r="A9" s="90" t="s">
        <v>121</v>
      </c>
      <c r="B9" s="87"/>
      <c r="C9" s="87"/>
      <c r="D9" s="87"/>
      <c r="E9" s="87"/>
      <c r="F9" s="87"/>
      <c r="G9" s="87"/>
      <c r="H9" s="91" t="s">
        <v>144</v>
      </c>
    </row>
    <row r="10" spans="1:8" s="26" customFormat="1" ht="31.5" customHeight="1" x14ac:dyDescent="0.2">
      <c r="A10" s="90"/>
      <c r="B10" s="87"/>
      <c r="C10" s="87"/>
      <c r="D10" s="87"/>
      <c r="E10" s="87"/>
      <c r="F10" s="87"/>
      <c r="G10" s="87"/>
      <c r="H10" s="91"/>
    </row>
    <row r="11" spans="1:8" s="26" customFormat="1" ht="31.5" customHeight="1" x14ac:dyDescent="0.2">
      <c r="A11" s="90"/>
      <c r="B11" s="87"/>
      <c r="C11" s="87"/>
      <c r="D11" s="87"/>
      <c r="E11" s="87"/>
      <c r="F11" s="87"/>
      <c r="G11" s="87"/>
      <c r="H11" s="91"/>
    </row>
    <row r="12" spans="1:8" s="26" customFormat="1" ht="31.5" customHeight="1" x14ac:dyDescent="0.2">
      <c r="A12" s="90"/>
      <c r="B12" s="87"/>
      <c r="C12" s="87"/>
      <c r="D12" s="87"/>
      <c r="E12" s="87"/>
      <c r="F12" s="87"/>
      <c r="G12" s="87"/>
      <c r="H12" s="91"/>
    </row>
    <row r="13" spans="1:8" s="26" customFormat="1" ht="31.5" customHeight="1" x14ac:dyDescent="0.2">
      <c r="A13" s="90"/>
      <c r="B13" s="87"/>
      <c r="C13" s="87"/>
      <c r="D13" s="87"/>
      <c r="E13" s="87"/>
      <c r="F13" s="87"/>
      <c r="G13" s="87"/>
      <c r="H13" s="91"/>
    </row>
    <row r="14" spans="1:8" s="26" customFormat="1" ht="31.5" customHeight="1" x14ac:dyDescent="0.2">
      <c r="A14" s="87"/>
      <c r="B14" s="87"/>
      <c r="C14" s="87"/>
      <c r="D14" s="87"/>
      <c r="E14" s="87"/>
      <c r="F14" s="87"/>
      <c r="G14" s="87"/>
      <c r="H14" s="91"/>
    </row>
    <row r="15" spans="1:8" ht="30" customHeight="1" x14ac:dyDescent="0.5">
      <c r="A15" s="88"/>
      <c r="B15" s="88"/>
      <c r="C15" s="88"/>
      <c r="D15" s="88"/>
      <c r="E15" s="88"/>
      <c r="F15" s="88"/>
      <c r="G15" s="88"/>
      <c r="H15" s="88"/>
    </row>
  </sheetData>
  <mergeCells count="4">
    <mergeCell ref="H7:H8"/>
    <mergeCell ref="A1:G1"/>
    <mergeCell ref="A2:G2"/>
    <mergeCell ref="A7:G7"/>
  </mergeCells>
  <pageMargins left="0.6692913385826772" right="0.19685039370078741" top="0.70866141732283472" bottom="0.39370078740157483" header="0.31496062992125984" footer="0.31496062992125984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zoomScale="85" zoomScaleNormal="80" zoomScaleSheetLayoutView="85" workbookViewId="0">
      <selection activeCell="C7" sqref="C7:C8"/>
    </sheetView>
  </sheetViews>
  <sheetFormatPr defaultRowHeight="23.25" x14ac:dyDescent="0.5"/>
  <cols>
    <col min="1" max="1" width="5.625" style="15" customWidth="1"/>
    <col min="2" max="2" width="40.875" style="1" customWidth="1"/>
    <col min="3" max="3" width="19.125" style="1" customWidth="1"/>
    <col min="4" max="6" width="13.625" style="1" bestFit="1" customWidth="1"/>
    <col min="7" max="7" width="16.125" style="1" customWidth="1"/>
    <col min="8" max="8" width="13.625" style="1" bestFit="1" customWidth="1"/>
    <col min="9" max="9" width="13.625" style="1" customWidth="1"/>
    <col min="10" max="10" width="21.625" style="1" customWidth="1"/>
    <col min="11" max="16384" width="9" style="1"/>
  </cols>
  <sheetData>
    <row r="1" spans="1:10" ht="29.25" x14ac:dyDescent="0.6">
      <c r="A1" s="128" t="s">
        <v>2</v>
      </c>
      <c r="B1" s="128"/>
      <c r="C1" s="128"/>
      <c r="D1" s="128"/>
      <c r="E1" s="128"/>
      <c r="F1" s="128"/>
      <c r="G1" s="128"/>
      <c r="H1" s="128"/>
      <c r="I1" s="115"/>
      <c r="J1" s="115"/>
    </row>
    <row r="2" spans="1:10" x14ac:dyDescent="0.5">
      <c r="A2" s="116"/>
      <c r="B2" s="116"/>
      <c r="C2" s="31"/>
      <c r="D2" s="21"/>
      <c r="E2" s="21"/>
    </row>
    <row r="3" spans="1:10" ht="26.25" x14ac:dyDescent="0.5">
      <c r="A3" s="133" t="s">
        <v>13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ht="26.25" x14ac:dyDescent="0.5">
      <c r="A4" s="133" t="s">
        <v>15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ht="26.25" x14ac:dyDescent="0.5">
      <c r="A5" s="133" t="s">
        <v>16</v>
      </c>
      <c r="B5" s="133"/>
      <c r="C5" s="133"/>
      <c r="D5" s="133"/>
      <c r="E5" s="133"/>
      <c r="F5" s="133"/>
      <c r="G5" s="133"/>
      <c r="H5" s="133"/>
      <c r="I5" s="133"/>
      <c r="J5" s="133"/>
    </row>
    <row r="6" spans="1:10" x14ac:dyDescent="0.5">
      <c r="A6" s="114" t="s">
        <v>57</v>
      </c>
      <c r="B6" s="114"/>
    </row>
    <row r="7" spans="1:10" s="14" customFormat="1" ht="23.25" customHeight="1" x14ac:dyDescent="0.2">
      <c r="A7" s="124" t="s">
        <v>0</v>
      </c>
      <c r="B7" s="118" t="s">
        <v>56</v>
      </c>
      <c r="C7" s="118" t="s">
        <v>152</v>
      </c>
      <c r="D7" s="136" t="s">
        <v>153</v>
      </c>
      <c r="E7" s="136"/>
      <c r="F7" s="136"/>
      <c r="G7" s="136"/>
      <c r="H7" s="136"/>
      <c r="I7" s="121"/>
      <c r="J7" s="134" t="s">
        <v>146</v>
      </c>
    </row>
    <row r="8" spans="1:10" s="19" customFormat="1" ht="117" customHeight="1" x14ac:dyDescent="0.2">
      <c r="A8" s="126"/>
      <c r="B8" s="119"/>
      <c r="C8" s="132"/>
      <c r="D8" s="30" t="s">
        <v>154</v>
      </c>
      <c r="E8" s="30" t="s">
        <v>155</v>
      </c>
      <c r="F8" s="30" t="s">
        <v>156</v>
      </c>
      <c r="G8" s="30" t="s">
        <v>157</v>
      </c>
      <c r="H8" s="30" t="s">
        <v>158</v>
      </c>
      <c r="I8" s="20" t="s">
        <v>159</v>
      </c>
      <c r="J8" s="135"/>
    </row>
    <row r="9" spans="1:10" x14ac:dyDescent="0.5">
      <c r="A9" s="7">
        <v>1</v>
      </c>
      <c r="B9" s="6" t="s">
        <v>147</v>
      </c>
      <c r="C9" s="6"/>
      <c r="D9" s="6"/>
      <c r="E9" s="6"/>
      <c r="F9" s="6"/>
      <c r="G9" s="6"/>
      <c r="H9" s="6"/>
      <c r="I9" s="6"/>
      <c r="J9" s="6"/>
    </row>
    <row r="10" spans="1:10" x14ac:dyDescent="0.5">
      <c r="A10" s="8"/>
      <c r="B10" s="6" t="s">
        <v>148</v>
      </c>
      <c r="C10" s="4"/>
      <c r="D10" s="4"/>
      <c r="E10" s="4"/>
      <c r="F10" s="4"/>
      <c r="G10" s="4"/>
      <c r="H10" s="4"/>
      <c r="I10" s="4"/>
      <c r="J10" s="4"/>
    </row>
    <row r="11" spans="1:10" x14ac:dyDescent="0.5">
      <c r="A11" s="8"/>
      <c r="B11" s="6" t="s">
        <v>149</v>
      </c>
      <c r="C11" s="4"/>
      <c r="D11" s="4"/>
      <c r="E11" s="4"/>
      <c r="F11" s="4"/>
      <c r="G11" s="4"/>
      <c r="H11" s="4"/>
      <c r="I11" s="4"/>
      <c r="J11" s="4"/>
    </row>
    <row r="12" spans="1:10" x14ac:dyDescent="0.5">
      <c r="A12" s="8"/>
      <c r="B12" s="6" t="s">
        <v>150</v>
      </c>
      <c r="C12" s="4"/>
      <c r="D12" s="4"/>
      <c r="E12" s="4"/>
      <c r="F12" s="4"/>
      <c r="G12" s="4"/>
      <c r="H12" s="4"/>
      <c r="I12" s="4"/>
      <c r="J12" s="4"/>
    </row>
    <row r="13" spans="1:10" x14ac:dyDescent="0.5">
      <c r="A13" s="8"/>
      <c r="B13" s="6" t="s">
        <v>151</v>
      </c>
      <c r="C13" s="4"/>
      <c r="D13" s="4"/>
      <c r="E13" s="4"/>
      <c r="F13" s="4"/>
      <c r="G13" s="4"/>
      <c r="H13" s="4"/>
      <c r="I13" s="4"/>
      <c r="J13" s="4"/>
    </row>
    <row r="14" spans="1:10" x14ac:dyDescent="0.5">
      <c r="A14" s="8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5">
      <c r="A15" s="8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5">
      <c r="A16" s="8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5">
      <c r="A17" s="8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5">
      <c r="A18" s="8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5">
      <c r="A19" s="9"/>
      <c r="B19" s="5"/>
      <c r="C19" s="5"/>
      <c r="D19" s="5"/>
      <c r="E19" s="5"/>
      <c r="F19" s="5"/>
      <c r="G19" s="5"/>
      <c r="H19" s="5"/>
      <c r="I19" s="5"/>
      <c r="J19" s="5"/>
    </row>
  </sheetData>
  <mergeCells count="11">
    <mergeCell ref="J7:J8"/>
    <mergeCell ref="A7:A8"/>
    <mergeCell ref="B7:B8"/>
    <mergeCell ref="D7:I7"/>
    <mergeCell ref="C7:C8"/>
    <mergeCell ref="A6:B6"/>
    <mergeCell ref="A1:J1"/>
    <mergeCell ref="A2:B2"/>
    <mergeCell ref="A3:J3"/>
    <mergeCell ref="A5:J5"/>
    <mergeCell ref="A4:J4"/>
  </mergeCells>
  <pageMargins left="0.6692913385826772" right="0.19685039370078741" top="0.70866141732283472" bottom="0.19685039370078741" header="0.31496062992125984" footer="0.11811023622047245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="82" zoomScaleNormal="80" zoomScaleSheetLayoutView="82" workbookViewId="0">
      <selection activeCell="C16" sqref="C16"/>
    </sheetView>
  </sheetViews>
  <sheetFormatPr defaultRowHeight="23.25" x14ac:dyDescent="0.5"/>
  <cols>
    <col min="1" max="1" width="6.125" style="13" customWidth="1"/>
    <col min="2" max="2" width="30.625" style="1" customWidth="1"/>
    <col min="3" max="3" width="34.875" style="1" customWidth="1"/>
    <col min="4" max="5" width="20.625" style="1" customWidth="1"/>
    <col min="6" max="6" width="32.375" style="1" customWidth="1"/>
    <col min="7" max="8" width="20.625" style="1" customWidth="1"/>
    <col min="9" max="16384" width="9" style="1"/>
  </cols>
  <sheetData>
    <row r="1" spans="1:9" ht="29.25" x14ac:dyDescent="0.6">
      <c r="A1" s="128" t="s">
        <v>2</v>
      </c>
      <c r="B1" s="128"/>
      <c r="C1" s="128"/>
      <c r="D1" s="128"/>
      <c r="E1" s="128"/>
      <c r="F1" s="128"/>
      <c r="G1" s="128"/>
      <c r="H1" s="128"/>
      <c r="I1" s="17"/>
    </row>
    <row r="2" spans="1:9" x14ac:dyDescent="0.5">
      <c r="A2" s="116"/>
      <c r="B2" s="116"/>
      <c r="C2" s="116"/>
    </row>
    <row r="3" spans="1:9" x14ac:dyDescent="0.5">
      <c r="A3" s="117" t="s">
        <v>12</v>
      </c>
      <c r="B3" s="117"/>
      <c r="C3" s="117"/>
      <c r="D3" s="117"/>
      <c r="E3" s="117"/>
      <c r="F3" s="117"/>
      <c r="G3" s="117"/>
      <c r="H3" s="117"/>
    </row>
    <row r="4" spans="1:9" x14ac:dyDescent="0.5">
      <c r="A4" s="117" t="s">
        <v>160</v>
      </c>
      <c r="B4" s="117"/>
      <c r="C4" s="117"/>
      <c r="D4" s="117"/>
      <c r="E4" s="117"/>
      <c r="F4" s="117"/>
      <c r="G4" s="117"/>
      <c r="H4" s="117"/>
    </row>
    <row r="5" spans="1:9" x14ac:dyDescent="0.5">
      <c r="A5" s="117" t="s">
        <v>16</v>
      </c>
      <c r="B5" s="117"/>
      <c r="C5" s="117"/>
      <c r="D5" s="117"/>
      <c r="E5" s="117"/>
    </row>
    <row r="6" spans="1:9" x14ac:dyDescent="0.5">
      <c r="A6" s="114" t="s">
        <v>115</v>
      </c>
      <c r="B6" s="114"/>
      <c r="C6" s="114"/>
    </row>
    <row r="7" spans="1:9" s="10" customFormat="1" ht="46.5" x14ac:dyDescent="0.2">
      <c r="A7" s="11" t="s">
        <v>0</v>
      </c>
      <c r="B7" s="12" t="s">
        <v>17</v>
      </c>
      <c r="C7" s="12" t="s">
        <v>7</v>
      </c>
      <c r="D7" s="12" t="s">
        <v>9</v>
      </c>
      <c r="E7" s="12" t="s">
        <v>10</v>
      </c>
      <c r="F7" s="12" t="s">
        <v>47</v>
      </c>
      <c r="G7" s="12" t="s">
        <v>8</v>
      </c>
      <c r="H7" s="12" t="s">
        <v>11</v>
      </c>
    </row>
    <row r="8" spans="1:9" x14ac:dyDescent="0.5">
      <c r="A8" s="7"/>
      <c r="B8" s="6"/>
      <c r="C8" s="6"/>
      <c r="D8" s="6"/>
      <c r="E8" s="6"/>
      <c r="F8" s="6"/>
      <c r="G8" s="6"/>
      <c r="H8" s="6"/>
    </row>
    <row r="9" spans="1:9" x14ac:dyDescent="0.5">
      <c r="A9" s="8"/>
      <c r="B9" s="4"/>
      <c r="C9" s="4"/>
      <c r="D9" s="4"/>
      <c r="E9" s="4"/>
      <c r="F9" s="4"/>
      <c r="G9" s="4"/>
      <c r="H9" s="4"/>
    </row>
    <row r="10" spans="1:9" x14ac:dyDescent="0.5">
      <c r="A10" s="8"/>
      <c r="B10" s="4"/>
      <c r="C10" s="4"/>
      <c r="D10" s="4"/>
      <c r="E10" s="4"/>
      <c r="F10" s="4"/>
      <c r="G10" s="4"/>
      <c r="H10" s="4"/>
    </row>
    <row r="11" spans="1:9" x14ac:dyDescent="0.5">
      <c r="A11" s="8"/>
      <c r="B11" s="4"/>
      <c r="C11" s="4"/>
      <c r="D11" s="4"/>
      <c r="E11" s="4"/>
      <c r="F11" s="4"/>
      <c r="G11" s="4"/>
      <c r="H11" s="4"/>
    </row>
    <row r="12" spans="1:9" x14ac:dyDescent="0.5">
      <c r="A12" s="8"/>
      <c r="B12" s="4"/>
      <c r="C12" s="4"/>
      <c r="D12" s="4"/>
      <c r="E12" s="4"/>
      <c r="F12" s="4"/>
      <c r="G12" s="4"/>
      <c r="H12" s="4"/>
    </row>
    <row r="13" spans="1:9" x14ac:dyDescent="0.5">
      <c r="A13" s="8"/>
      <c r="B13" s="4"/>
      <c r="C13" s="4"/>
      <c r="D13" s="4"/>
      <c r="E13" s="4"/>
      <c r="F13" s="4"/>
      <c r="G13" s="4"/>
      <c r="H13" s="4"/>
    </row>
    <row r="14" spans="1:9" x14ac:dyDescent="0.5">
      <c r="A14" s="8"/>
      <c r="B14" s="4"/>
      <c r="C14" s="4"/>
      <c r="D14" s="4"/>
      <c r="E14" s="4"/>
      <c r="F14" s="4"/>
      <c r="G14" s="4"/>
      <c r="H14" s="4"/>
    </row>
    <row r="15" spans="1:9" x14ac:dyDescent="0.5">
      <c r="A15" s="8"/>
      <c r="B15" s="4"/>
      <c r="C15" s="4"/>
      <c r="D15" s="4"/>
      <c r="E15" s="4"/>
      <c r="F15" s="4"/>
      <c r="G15" s="4"/>
      <c r="H15" s="4"/>
    </row>
    <row r="16" spans="1:9" x14ac:dyDescent="0.5">
      <c r="A16" s="8"/>
      <c r="B16" s="4"/>
      <c r="C16" s="4"/>
      <c r="D16" s="4"/>
      <c r="E16" s="4"/>
      <c r="F16" s="4"/>
      <c r="G16" s="4"/>
      <c r="H16" s="4"/>
    </row>
    <row r="17" spans="1:8" x14ac:dyDescent="0.5">
      <c r="A17" s="8"/>
      <c r="B17" s="4"/>
      <c r="C17" s="4"/>
      <c r="D17" s="4"/>
      <c r="E17" s="4"/>
      <c r="F17" s="4"/>
      <c r="G17" s="4"/>
      <c r="H17" s="4"/>
    </row>
    <row r="18" spans="1:8" x14ac:dyDescent="0.5">
      <c r="A18" s="8"/>
      <c r="B18" s="4"/>
      <c r="C18" s="4"/>
      <c r="D18" s="4"/>
      <c r="E18" s="4"/>
      <c r="F18" s="4"/>
      <c r="G18" s="4"/>
      <c r="H18" s="4"/>
    </row>
    <row r="19" spans="1:8" x14ac:dyDescent="0.5">
      <c r="A19" s="8"/>
      <c r="B19" s="4"/>
      <c r="C19" s="4"/>
      <c r="D19" s="4"/>
      <c r="E19" s="4"/>
      <c r="F19" s="4"/>
      <c r="G19" s="4"/>
      <c r="H19" s="4"/>
    </row>
    <row r="20" spans="1:8" x14ac:dyDescent="0.5">
      <c r="A20" s="8"/>
      <c r="B20" s="4"/>
      <c r="C20" s="4"/>
      <c r="D20" s="4"/>
      <c r="E20" s="4"/>
      <c r="F20" s="4"/>
      <c r="G20" s="4"/>
      <c r="H20" s="4"/>
    </row>
    <row r="21" spans="1:8" x14ac:dyDescent="0.5">
      <c r="A21" s="8"/>
      <c r="B21" s="4"/>
      <c r="C21" s="4"/>
      <c r="D21" s="4"/>
      <c r="E21" s="4"/>
      <c r="F21" s="4"/>
      <c r="G21" s="4"/>
      <c r="H21" s="4"/>
    </row>
    <row r="22" spans="1:8" x14ac:dyDescent="0.5">
      <c r="A22" s="9"/>
      <c r="B22" s="5"/>
      <c r="C22" s="5"/>
      <c r="D22" s="5"/>
      <c r="E22" s="5"/>
      <c r="F22" s="5"/>
      <c r="G22" s="5"/>
      <c r="H22" s="5"/>
    </row>
  </sheetData>
  <mergeCells count="6">
    <mergeCell ref="A6:C6"/>
    <mergeCell ref="A2:C2"/>
    <mergeCell ref="A1:H1"/>
    <mergeCell ref="A3:H3"/>
    <mergeCell ref="A4:H4"/>
    <mergeCell ref="A5:E5"/>
  </mergeCells>
  <pageMargins left="0.6692913385826772" right="0.19685039370078741" top="0.70866141732283472" bottom="0.3937007874015748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สรุป</vt:lpstr>
      <vt:lpstr>KPI8</vt:lpstr>
      <vt:lpstr>KPI9</vt:lpstr>
      <vt:lpstr>KPI14</vt:lpstr>
      <vt:lpstr>KPI20</vt:lpstr>
      <vt:lpstr>KPI21</vt:lpstr>
      <vt:lpstr>KPI22</vt:lpstr>
      <vt:lpstr>'KPI14'!Print_Area</vt:lpstr>
      <vt:lpstr>'KPI20'!Print_Area</vt:lpstr>
      <vt:lpstr>'KPI21'!Print_Area</vt:lpstr>
      <vt:lpstr>'KPI22'!Print_Area</vt:lpstr>
      <vt:lpstr>'KPI8'!Print_Area</vt:lpstr>
      <vt:lpstr>'KPI9'!Print_Area</vt:lpstr>
      <vt:lpstr>'KPI8'!Print_Titles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2016-03-14T06:32:15Z</cp:lastPrinted>
  <dcterms:created xsi:type="dcterms:W3CDTF">2015-12-25T02:56:28Z</dcterms:created>
  <dcterms:modified xsi:type="dcterms:W3CDTF">2016-03-14T06:41:15Z</dcterms:modified>
</cp:coreProperties>
</file>